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B410A957-9FDD-8042-9406-7EFA1B066496}" xr6:coauthVersionLast="47" xr6:coauthVersionMax="47" xr10:uidLastSave="{00000000-0000-0000-0000-000000000000}"/>
  <bookViews>
    <workbookView xWindow="0" yWindow="500" windowWidth="15740" windowHeight="15920" xr2:uid="{00000000-000D-0000-FFFF-FFFF00000000}"/>
  </bookViews>
  <sheets>
    <sheet name="DATOS" sheetId="1" r:id="rId1"/>
    <sheet name="Instructivo de los Datos" sheetId="14" r:id="rId2"/>
    <sheet name="Resumen de Estadística" sheetId="15" r:id="rId3"/>
    <sheet name="Instructivo Resumen" sheetId="13" r:id="rId4"/>
  </sheets>
  <definedNames>
    <definedName name="_xlnm.Print_Area" localSheetId="1">'Instructivo de los Datos'!$A$1:$I$24</definedName>
    <definedName name="_xlnm.Print_Area" localSheetId="3">'Instructivo Resumen'!$A$1:$I$29</definedName>
    <definedName name="_xlnm.Print_Area" localSheetId="2">'Resumen de Estadística'!$A$1:$G$55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8" i="1" l="1"/>
  <c r="BG30" i="1"/>
  <c r="BG18" i="1"/>
  <c r="BH18" i="1" s="1"/>
  <c r="BH25" i="1" s="1"/>
  <c r="BG24" i="1"/>
  <c r="BH24" i="1" s="1"/>
  <c r="BF24" i="1"/>
  <c r="BE24" i="1"/>
  <c r="BD24" i="1"/>
  <c r="BC24" i="1"/>
  <c r="BB24" i="1"/>
  <c r="BG23" i="1"/>
  <c r="BH23" i="1" s="1"/>
  <c r="BF23" i="1"/>
  <c r="BE23" i="1"/>
  <c r="BD23" i="1"/>
  <c r="BC23" i="1"/>
  <c r="BB23" i="1"/>
  <c r="BG22" i="1"/>
  <c r="BH22" i="1" s="1"/>
  <c r="BF22" i="1"/>
  <c r="BE22" i="1"/>
  <c r="BD22" i="1"/>
  <c r="BC22" i="1"/>
  <c r="BB22" i="1"/>
  <c r="BA24" i="1"/>
  <c r="BA23" i="1"/>
  <c r="BA22" i="1"/>
  <c r="BH26" i="13"/>
  <c r="BA26" i="13"/>
  <c r="BH24" i="13"/>
  <c r="BA24" i="13"/>
  <c r="BA26" i="1"/>
  <c r="BB26" i="1"/>
  <c r="BC26" i="1"/>
  <c r="BD26" i="1"/>
  <c r="BE26" i="1"/>
  <c r="BF26" i="1"/>
  <c r="BG26" i="1"/>
  <c r="BG29" i="1" s="1"/>
  <c r="BH33" i="14"/>
  <c r="BH34" i="14"/>
  <c r="BH35" i="14"/>
  <c r="BH36" i="14"/>
  <c r="BH37" i="14"/>
  <c r="BH38" i="14"/>
  <c r="BH34" i="13"/>
  <c r="BH35" i="13"/>
  <c r="BH40" i="13" s="1"/>
  <c r="BH36" i="13"/>
  <c r="BH37" i="13"/>
  <c r="BH38" i="13"/>
  <c r="BH39" i="13"/>
  <c r="BG35" i="1"/>
  <c r="BG40" i="1"/>
  <c r="BH40" i="1"/>
  <c r="BG39" i="1"/>
  <c r="BH39" i="1"/>
  <c r="BG38" i="1"/>
  <c r="BH38" i="1" s="1"/>
  <c r="BG37" i="1"/>
  <c r="BH37" i="1" s="1"/>
  <c r="BG36" i="1"/>
  <c r="BH36" i="1"/>
  <c r="BH31" i="14"/>
  <c r="BH32" i="13"/>
  <c r="BG33" i="1"/>
  <c r="BH33" i="1" s="1"/>
  <c r="BH30" i="14"/>
  <c r="BH31" i="13"/>
  <c r="BG32" i="1"/>
  <c r="BH32" i="1"/>
  <c r="BH29" i="14"/>
  <c r="BH30" i="13"/>
  <c r="BG31" i="1"/>
  <c r="BH28" i="14"/>
  <c r="BH29" i="13"/>
  <c r="BH30" i="1"/>
  <c r="BH26" i="14"/>
  <c r="BH27" i="13"/>
  <c r="BG28" i="1"/>
  <c r="BH28" i="1"/>
  <c r="BH25" i="14"/>
  <c r="BG27" i="1"/>
  <c r="BH27" i="1" s="1"/>
  <c r="BH23" i="13"/>
  <c r="BG21" i="1"/>
  <c r="BH21" i="1"/>
  <c r="BH22" i="13"/>
  <c r="BG20" i="1"/>
  <c r="BH20" i="1" s="1"/>
  <c r="BH21" i="13"/>
  <c r="BG19" i="1"/>
  <c r="BH19" i="1" s="1"/>
  <c r="BH20" i="13"/>
  <c r="BA35" i="14"/>
  <c r="BA36" i="14"/>
  <c r="BA39" i="14" s="1"/>
  <c r="BA37" i="14"/>
  <c r="BA33" i="14"/>
  <c r="BA34" i="14"/>
  <c r="BA38" i="14"/>
  <c r="BA36" i="13"/>
  <c r="BA37" i="13"/>
  <c r="BA38" i="13"/>
  <c r="BA34" i="13"/>
  <c r="BA40" i="13" s="1"/>
  <c r="BA35" i="13"/>
  <c r="BA39" i="13"/>
  <c r="BA37" i="1"/>
  <c r="BA38" i="1"/>
  <c r="BA39" i="1"/>
  <c r="BA35" i="1"/>
  <c r="BA41" i="1" s="1"/>
  <c r="BA36" i="1"/>
  <c r="BA40" i="1"/>
  <c r="BA31" i="14"/>
  <c r="BA32" i="13"/>
  <c r="BA33" i="1"/>
  <c r="BA30" i="14"/>
  <c r="BA31" i="13"/>
  <c r="BA32" i="1"/>
  <c r="BA29" i="14"/>
  <c r="BA30" i="13"/>
  <c r="BA31" i="1"/>
  <c r="BA28" i="14"/>
  <c r="BA29" i="13"/>
  <c r="BA30" i="1"/>
  <c r="BA34" i="1" s="1"/>
  <c r="BA25" i="14"/>
  <c r="BA27" i="14" s="1"/>
  <c r="BA26" i="14"/>
  <c r="BA27" i="13"/>
  <c r="BA28" i="13"/>
  <c r="BA27" i="1"/>
  <c r="BA28" i="1"/>
  <c r="BA20" i="13"/>
  <c r="BA21" i="13"/>
  <c r="BA22" i="13"/>
  <c r="BA23" i="13"/>
  <c r="BA18" i="1"/>
  <c r="BA25" i="1" s="1"/>
  <c r="BA19" i="1"/>
  <c r="BA20" i="1"/>
  <c r="BA21" i="1"/>
  <c r="BB18" i="1"/>
  <c r="BE18" i="1"/>
  <c r="BE25" i="1" s="1"/>
  <c r="BE19" i="1"/>
  <c r="BE20" i="1"/>
  <c r="BE21" i="1"/>
  <c r="BE27" i="1"/>
  <c r="BE28" i="1"/>
  <c r="BE29" i="1"/>
  <c r="BE30" i="1"/>
  <c r="BE31" i="1"/>
  <c r="BE32" i="1"/>
  <c r="BE33" i="1"/>
  <c r="BD18" i="1"/>
  <c r="BD27" i="1"/>
  <c r="BD28" i="1"/>
  <c r="BD29" i="1" s="1"/>
  <c r="BD30" i="1"/>
  <c r="BD34" i="1" s="1"/>
  <c r="BD31" i="1"/>
  <c r="BD32" i="1"/>
  <c r="BD33" i="1"/>
  <c r="BC18" i="1"/>
  <c r="BC27" i="1"/>
  <c r="BC28" i="1"/>
  <c r="BC29" i="1"/>
  <c r="BC30" i="1"/>
  <c r="BC34" i="1" s="1"/>
  <c r="BC31" i="1"/>
  <c r="BC32" i="1"/>
  <c r="BC33" i="1"/>
  <c r="BB27" i="1"/>
  <c r="BB28" i="1"/>
  <c r="BB29" i="1" s="1"/>
  <c r="BB30" i="1"/>
  <c r="BB34" i="1" s="1"/>
  <c r="BB31" i="1"/>
  <c r="BB32" i="1"/>
  <c r="BB33" i="1"/>
  <c r="BF40" i="1"/>
  <c r="BF39" i="1"/>
  <c r="BF38" i="1"/>
  <c r="BF37" i="1"/>
  <c r="BF36" i="1"/>
  <c r="BF41" i="1" s="1"/>
  <c r="BF35" i="1"/>
  <c r="BF33" i="1"/>
  <c r="BF34" i="1" s="1"/>
  <c r="BF32" i="1"/>
  <c r="BF31" i="1"/>
  <c r="BF30" i="1"/>
  <c r="BF28" i="1"/>
  <c r="BF27" i="1"/>
  <c r="BF29" i="1" s="1"/>
  <c r="BF21" i="1"/>
  <c r="BF20" i="1"/>
  <c r="BF19" i="1"/>
  <c r="BF25" i="1" s="1"/>
  <c r="BE40" i="1"/>
  <c r="BE39" i="1"/>
  <c r="BE38" i="1"/>
  <c r="BE37" i="1"/>
  <c r="BE36" i="1"/>
  <c r="BE35" i="1"/>
  <c r="BE41" i="1" s="1"/>
  <c r="BD40" i="1"/>
  <c r="BD39" i="1"/>
  <c r="BD38" i="1"/>
  <c r="BD37" i="1"/>
  <c r="BD36" i="1"/>
  <c r="BD41" i="1" s="1"/>
  <c r="BD35" i="1"/>
  <c r="BD21" i="1"/>
  <c r="BD25" i="1" s="1"/>
  <c r="BD20" i="1"/>
  <c r="BD19" i="1"/>
  <c r="BC40" i="1"/>
  <c r="BC39" i="1"/>
  <c r="BC38" i="1"/>
  <c r="BC37" i="1"/>
  <c r="BC36" i="1"/>
  <c r="BC35" i="1"/>
  <c r="BC41" i="1" s="1"/>
  <c r="BC21" i="1"/>
  <c r="BC20" i="1"/>
  <c r="BC19" i="1"/>
  <c r="BC25" i="1"/>
  <c r="BB40" i="1"/>
  <c r="BB39" i="1"/>
  <c r="BB38" i="1"/>
  <c r="BB37" i="1"/>
  <c r="BB36" i="1"/>
  <c r="BB35" i="1"/>
  <c r="BB21" i="1"/>
  <c r="BB20" i="1"/>
  <c r="BB19" i="1"/>
  <c r="BB25" i="1" s="1"/>
  <c r="BG25" i="1"/>
  <c r="BG41" i="1"/>
  <c r="BH35" i="1"/>
  <c r="BH41" i="1"/>
  <c r="BG34" i="1"/>
  <c r="BH31" i="1"/>
  <c r="BH34" i="1"/>
  <c r="BH39" i="14"/>
  <c r="BH26" i="1"/>
  <c r="BH29" i="1" s="1"/>
  <c r="BB41" i="1"/>
  <c r="BE34" i="1"/>
  <c r="BA29" i="1"/>
  <c r="BH42" i="1" l="1"/>
  <c r="G24" i="15" s="1"/>
  <c r="BG42" i="1"/>
  <c r="B24" i="15" s="1"/>
</calcChain>
</file>

<file path=xl/sharedStrings.xml><?xml version="1.0" encoding="utf-8"?>
<sst xmlns="http://schemas.openxmlformats.org/spreadsheetml/2006/main" count="86" uniqueCount="79">
  <si>
    <t>Instituto Tecnológico o Centro:</t>
  </si>
  <si>
    <t>Periodo:</t>
  </si>
  <si>
    <t>Curso:</t>
  </si>
  <si>
    <t>INSTRUCTOR</t>
  </si>
  <si>
    <t>Expuso el objetivo y temario del curso</t>
  </si>
  <si>
    <t>CURSO</t>
  </si>
  <si>
    <t>INFRAESTRUCTURA</t>
  </si>
  <si>
    <t>Mostró dominio del contenido abordado</t>
  </si>
  <si>
    <t>Fomentó la participación del grupo</t>
  </si>
  <si>
    <t>Aclaró las dudas que se presentaron</t>
  </si>
  <si>
    <t>El materiao didáctico fue útil a lo largo del curso</t>
  </si>
  <si>
    <t>La impresión del material didáctico fue legible</t>
  </si>
  <si>
    <t>La variedad del material didáctico fue suficiente para apoyar su aprendizaje</t>
  </si>
  <si>
    <t>La distribución del tiempo fue adecuada para cubrir el contenido</t>
  </si>
  <si>
    <t>Los temas fueron suficientes para alcanzar el objetivo del curso</t>
  </si>
  <si>
    <t>El curso comprendió ejercicios de práctica relacionados con el contenido</t>
  </si>
  <si>
    <t>El curso cubrió sus expectativas</t>
  </si>
  <si>
    <t>La iluminación del aula fue adecuada</t>
  </si>
  <si>
    <t>La ventilación del aula fue adecuada</t>
  </si>
  <si>
    <t>El aseo del aula fue adecuado</t>
  </si>
  <si>
    <t>El servicio de los sanitarios fue adecuado (limpieza, abasto de papel, toallas, jabón, etc.)</t>
  </si>
  <si>
    <t>El servicio de café fue adecuado</t>
  </si>
  <si>
    <t>Recibió apoyo del personal que coordinó el curso</t>
  </si>
  <si>
    <t>Subtotal Material Didáctico</t>
  </si>
  <si>
    <t>Subtotal Curso</t>
  </si>
  <si>
    <t>Subtotal Infraestructura</t>
  </si>
  <si>
    <t>Promedio</t>
  </si>
  <si>
    <t>%</t>
  </si>
  <si>
    <t>Total</t>
  </si>
  <si>
    <t>TOTALES</t>
  </si>
  <si>
    <t>Folio:</t>
  </si>
  <si>
    <t>Nombre y Firma</t>
  </si>
  <si>
    <t>Porcentaje</t>
  </si>
  <si>
    <t>Estadística de Encuesta de Opinión</t>
  </si>
  <si>
    <r>
      <t xml:space="preserve">1.   </t>
    </r>
    <r>
      <rPr>
        <sz val="12"/>
        <rFont val="HelveticaNeueLT Std"/>
      </rPr>
      <t>Clave de registro de curso asignado por la Dirección de Capacitación y Desarrollo.</t>
    </r>
  </si>
  <si>
    <r>
      <t xml:space="preserve">2.   </t>
    </r>
    <r>
      <rPr>
        <sz val="12"/>
        <rFont val="HelveticaNeueLT Std"/>
      </rPr>
      <t>Nombre del curso como fue registrado.</t>
    </r>
  </si>
  <si>
    <t>Dio retroalimentación a los ejercicios realizados</t>
  </si>
  <si>
    <t>Aplico una evaluación final relacionada con los contenidos del curso.</t>
  </si>
  <si>
    <t>Inició y concluyó puntualmente las sesiones.</t>
  </si>
  <si>
    <t>MATERIAL DIDÁCTICO</t>
  </si>
  <si>
    <t>Subtotal Instructor</t>
  </si>
  <si>
    <t xml:space="preserve">                             Clave del Curso:</t>
  </si>
  <si>
    <t xml:space="preserve">                             Periodo:</t>
  </si>
  <si>
    <t xml:space="preserve">                             Facilitador:</t>
  </si>
  <si>
    <t xml:space="preserve">                             Curso:</t>
  </si>
  <si>
    <t>Facilitador:</t>
  </si>
  <si>
    <t>Clave del Curso:</t>
  </si>
  <si>
    <t>Resultados</t>
  </si>
  <si>
    <t>Comentarios de los Participantes</t>
  </si>
  <si>
    <t>Apoyo</t>
  </si>
  <si>
    <t>Elaboró</t>
  </si>
  <si>
    <t>513-IT-13-R03</t>
  </si>
  <si>
    <t>Sugerencias para Mejorar los Cursos</t>
  </si>
  <si>
    <t>Resumen de la Encuesta de Opinión</t>
  </si>
  <si>
    <t>(Análisis de la Estadística)</t>
  </si>
  <si>
    <t>Rev. 1</t>
  </si>
  <si>
    <t>Directivo</t>
  </si>
  <si>
    <t>Revisión:    1</t>
  </si>
  <si>
    <t>Código:       513-IT-13-R03</t>
  </si>
  <si>
    <r>
      <t xml:space="preserve">Dirigido al Personal de:     </t>
    </r>
    <r>
      <rPr>
        <b/>
        <sz val="10"/>
        <color indexed="10"/>
        <rFont val="Arial"/>
        <family val="2"/>
      </rPr>
      <t>6</t>
    </r>
  </si>
  <si>
    <r>
      <t xml:space="preserve">6.   </t>
    </r>
    <r>
      <rPr>
        <sz val="12"/>
        <rFont val="HelveticaNeueLT Std"/>
      </rPr>
      <t xml:space="preserve">Indicar con una </t>
    </r>
    <r>
      <rPr>
        <b/>
        <sz val="12"/>
        <rFont val="HelveticaNeueLT Std"/>
      </rPr>
      <t>"X"</t>
    </r>
    <r>
      <rPr>
        <sz val="12"/>
        <rFont val="HelveticaNeueLT Std"/>
      </rPr>
      <t xml:space="preserve"> si el curso fue para personal directivo o de apoyo a la educación.</t>
    </r>
  </si>
  <si>
    <r>
      <t xml:space="preserve">11. </t>
    </r>
    <r>
      <rPr>
        <sz val="12"/>
        <rFont val="HelveticaNeueLT Std"/>
      </rPr>
      <t>Nombre y firma de la persona que analizó los resultados.</t>
    </r>
  </si>
  <si>
    <r>
      <t xml:space="preserve">10. </t>
    </r>
    <r>
      <rPr>
        <sz val="12"/>
        <rFont val="HelveticaNeueLT Std"/>
      </rPr>
      <t>De acuerdo a los resultados obtenidos, indicar las acciones de mejora para los siguientes cursos.</t>
    </r>
  </si>
  <si>
    <t>Clave de registro del curso, asignada por la Dirección de Capacitación y Desarrollo.</t>
  </si>
  <si>
    <t>Folio de registro del Módulo, asignado por la Dirección de Capacitación y Desarrollo (en el caso de Diplomado).</t>
  </si>
  <si>
    <t>Promedio Total (este dato se deberá incluir en el Resumen de la Estadística).</t>
  </si>
  <si>
    <t xml:space="preserve">Porcentaje Total (este dato se deberá indicar en el Resumen de la Estadística). </t>
  </si>
  <si>
    <t>Nombre del curso como fué registrado.</t>
  </si>
  <si>
    <t>Nombre del Instructor que impartío el curso. En caso de que el curso haya sido impartido por más de un instructor, deberá hacerse una estadística por cada instructor.</t>
  </si>
  <si>
    <t>Período en el que se llevó a cabo el curso.</t>
  </si>
  <si>
    <t>INSTRUCTIVO DE LLENADO</t>
  </si>
  <si>
    <r>
      <t xml:space="preserve">5.   </t>
    </r>
    <r>
      <rPr>
        <sz val="12"/>
        <rFont val="HelveticaNeueLT Std"/>
      </rPr>
      <t>Nombre del Instructor que impartió el curso. En caso de que el curso haya sido impartido por más de un instructor deberá hacerse una estadística por cada instructor.</t>
    </r>
  </si>
  <si>
    <t>Nombre del Instituto Tecnológico o Centro.</t>
  </si>
  <si>
    <t>Capturar la calificación que el participante asignó a cada rubro de la Encuesta de Opinión. (Cada columna es un participante).</t>
  </si>
  <si>
    <r>
      <t xml:space="preserve">3.   </t>
    </r>
    <r>
      <rPr>
        <sz val="12"/>
        <rFont val="HelveticaNeueLT Std"/>
      </rPr>
      <t xml:space="preserve">Período registrado en el que se llevó a cabo el curso. </t>
    </r>
  </si>
  <si>
    <r>
      <t xml:space="preserve">4.   </t>
    </r>
    <r>
      <rPr>
        <sz val="12"/>
        <rFont val="HelveticaNeueLT Std"/>
      </rPr>
      <t>Nombre del Instituto Tecnológico o Centro.</t>
    </r>
  </si>
  <si>
    <r>
      <t xml:space="preserve">7.   </t>
    </r>
    <r>
      <rPr>
        <sz val="12"/>
        <rFont val="HelveticaNeueLT Std"/>
      </rPr>
      <t>Indicar el promedio total obtenido que aparece en la Hoja de Datos.</t>
    </r>
  </si>
  <si>
    <r>
      <t xml:space="preserve">8.   </t>
    </r>
    <r>
      <rPr>
        <sz val="12"/>
        <rFont val="HelveticaNeueLT Std"/>
      </rPr>
      <t>Indicar el porcentaje total obtenido que aparece en la Hoja de Datos.</t>
    </r>
  </si>
  <si>
    <r>
      <t xml:space="preserve">9.   </t>
    </r>
    <r>
      <rPr>
        <sz val="12"/>
        <rFont val="HelveticaNeueLT Std"/>
      </rPr>
      <t>Anotar los comentarios y observaciones generales que hicieron los participantes en sus encuestas.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</si>
</sst>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HelveticaNeueLT Std"/>
    </font>
    <font>
      <sz val="12"/>
      <name val="Times New Roman"/>
      <family val="1"/>
    </font>
    <font>
      <b/>
      <sz val="12"/>
      <color indexed="10"/>
      <name val="Arial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Soberana Sans"/>
      <family val="3"/>
    </font>
    <font>
      <sz val="11"/>
      <name val="Calibri"/>
      <family val="2"/>
    </font>
    <font>
      <b/>
      <sz val="10"/>
      <color indexed="10"/>
      <name val="Arial"/>
      <family val="2"/>
    </font>
    <font>
      <b/>
      <sz val="12"/>
      <name val="HelveticaNeueLT Std"/>
    </font>
    <font>
      <b/>
      <sz val="11"/>
      <name val="Soberana Sans"/>
      <family val="3"/>
    </font>
    <font>
      <sz val="11"/>
      <name val="Soberana Sans"/>
      <family val="3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 style="medium">
        <color indexed="64"/>
      </right>
      <top/>
      <bottom style="medium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 style="medium">
        <color indexed="40"/>
      </right>
      <top/>
      <bottom style="medium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9"/>
      </left>
      <right style="thin">
        <color indexed="64"/>
      </right>
      <top/>
      <bottom style="medium">
        <color indexed="9"/>
      </bottom>
      <diagonal/>
    </border>
    <border>
      <left style="thin">
        <color indexed="64"/>
      </left>
      <right/>
      <top/>
      <bottom style="medium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5" xfId="0" applyNumberFormat="1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" fontId="4" fillId="3" borderId="20" xfId="0" applyNumberFormat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4" fillId="3" borderId="26" xfId="0" applyNumberFormat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horizontal="center"/>
    </xf>
    <xf numFmtId="1" fontId="4" fillId="3" borderId="27" xfId="0" applyNumberFormat="1" applyFont="1" applyFill="1" applyBorder="1" applyAlignment="1">
      <alignment horizontal="center"/>
    </xf>
    <xf numFmtId="0" fontId="0" fillId="2" borderId="28" xfId="0" applyFill="1" applyBorder="1"/>
    <xf numFmtId="1" fontId="0" fillId="2" borderId="14" xfId="0" applyNumberFormat="1" applyFill="1" applyBorder="1" applyAlignment="1">
      <alignment horizontal="center" vertical="center" wrapText="1"/>
    </xf>
    <xf numFmtId="0" fontId="0" fillId="2" borderId="29" xfId="0" applyFill="1" applyBorder="1"/>
    <xf numFmtId="0" fontId="1" fillId="2" borderId="3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0" fillId="0" borderId="34" xfId="0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6" fillId="0" borderId="0" xfId="0" applyFont="1" applyAlignment="1">
      <alignment horizontal="center" vertical="center"/>
    </xf>
    <xf numFmtId="0" fontId="21" fillId="0" borderId="35" xfId="0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5" fillId="0" borderId="36" xfId="0" applyFont="1" applyBorder="1"/>
    <xf numFmtId="0" fontId="3" fillId="0" borderId="36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3" fillId="0" borderId="35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3" borderId="37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4" fillId="3" borderId="38" xfId="0" applyFont="1" applyFill="1" applyBorder="1" applyAlignment="1">
      <alignment horizontal="right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1" fillId="0" borderId="3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21" fillId="0" borderId="39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95250</xdr:colOff>
      <xdr:row>1</xdr:row>
      <xdr:rowOff>122463</xdr:rowOff>
    </xdr:from>
    <xdr:to>
      <xdr:col>59</xdr:col>
      <xdr:colOff>603341</xdr:colOff>
      <xdr:row>6</xdr:row>
      <xdr:rowOff>131717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3947321" y="285749"/>
          <a:ext cx="4005127" cy="825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000">
              <a:effectLst/>
              <a:latin typeface="EurekaSans-Light"/>
              <a:ea typeface="Times New Roman"/>
              <a:cs typeface="Arial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36287</xdr:colOff>
      <xdr:row>2</xdr:row>
      <xdr:rowOff>127001</xdr:rowOff>
    </xdr:from>
    <xdr:to>
      <xdr:col>2</xdr:col>
      <xdr:colOff>35198</xdr:colOff>
      <xdr:row>6</xdr:row>
      <xdr:rowOff>32023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4" y="453572"/>
          <a:ext cx="2720340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12369" name="4 Imagen" descr="plata 2011">
          <a:extLst>
            <a:ext uri="{FF2B5EF4-FFF2-40B4-BE49-F238E27FC236}">
              <a16:creationId xmlns:a16="http://schemas.microsoft.com/office/drawing/2014/main" id="{00000000-0008-0000-0100-000051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05150" y="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</xdr:row>
      <xdr:rowOff>57150</xdr:rowOff>
    </xdr:from>
    <xdr:to>
      <xdr:col>9</xdr:col>
      <xdr:colOff>19050</xdr:colOff>
      <xdr:row>4</xdr:row>
      <xdr:rowOff>57150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105150" y="219075"/>
          <a:ext cx="398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342900</xdr:colOff>
      <xdr:row>1</xdr:row>
      <xdr:rowOff>127000</xdr:rowOff>
    </xdr:from>
    <xdr:to>
      <xdr:col>2</xdr:col>
      <xdr:colOff>530861</xdr:colOff>
      <xdr:row>5</xdr:row>
      <xdr:rowOff>108001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62D019-3B56-4F40-8A1C-B6321630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794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</xdr:row>
      <xdr:rowOff>85725</xdr:rowOff>
    </xdr:from>
    <xdr:to>
      <xdr:col>7</xdr:col>
      <xdr:colOff>125730</xdr:colOff>
      <xdr:row>4</xdr:row>
      <xdr:rowOff>99060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800225" y="247650"/>
          <a:ext cx="4707255" cy="499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000">
              <a:effectLst/>
              <a:latin typeface="EurekaSans-Light"/>
              <a:ea typeface="Times New Roman"/>
              <a:cs typeface="Arial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0</xdr:col>
      <xdr:colOff>304800</xdr:colOff>
      <xdr:row>2</xdr:row>
      <xdr:rowOff>12700</xdr:rowOff>
    </xdr:from>
    <xdr:to>
      <xdr:col>2</xdr:col>
      <xdr:colOff>365761</xdr:colOff>
      <xdr:row>5</xdr:row>
      <xdr:rowOff>146101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1113C-A884-7B40-A92F-0F131907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429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11362" name="4 Imagen" descr="plata 2011">
          <a:extLst>
            <a:ext uri="{FF2B5EF4-FFF2-40B4-BE49-F238E27FC236}">
              <a16:creationId xmlns:a16="http://schemas.microsoft.com/office/drawing/2014/main" id="{00000000-0008-0000-0300-00006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05150" y="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</xdr:colOff>
      <xdr:row>1</xdr:row>
      <xdr:rowOff>123825</xdr:rowOff>
    </xdr:from>
    <xdr:to>
      <xdr:col>9</xdr:col>
      <xdr:colOff>38100</xdr:colOff>
      <xdr:row>4</xdr:row>
      <xdr:rowOff>57150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124200" y="285750"/>
          <a:ext cx="398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342900</xdr:colOff>
      <xdr:row>1</xdr:row>
      <xdr:rowOff>190500</xdr:rowOff>
    </xdr:from>
    <xdr:to>
      <xdr:col>2</xdr:col>
      <xdr:colOff>530861</xdr:colOff>
      <xdr:row>5</xdr:row>
      <xdr:rowOff>133401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E2D094-4109-0C4A-9EAF-9CCFADD8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429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H45"/>
  <sheetViews>
    <sheetView showGridLines="0" tabSelected="1" zoomScale="70" zoomScaleNormal="70" workbookViewId="0">
      <selection activeCell="C11" sqref="C11:AZ11"/>
    </sheetView>
  </sheetViews>
  <sheetFormatPr baseColWidth="10" defaultRowHeight="13"/>
  <cols>
    <col min="1" max="1" width="3" bestFit="1" customWidth="1"/>
    <col min="2" max="2" width="35.6640625" customWidth="1"/>
    <col min="3" max="53" width="3.6640625" customWidth="1"/>
    <col min="54" max="57" width="4.6640625" customWidth="1"/>
    <col min="58" max="58" width="5.5" bestFit="1" customWidth="1"/>
    <col min="59" max="59" width="9.83203125" bestFit="1" customWidth="1"/>
    <col min="60" max="60" width="9.5" bestFit="1" customWidth="1"/>
  </cols>
  <sheetData>
    <row r="1" spans="1:60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</row>
    <row r="2" spans="1:60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</row>
    <row r="3" spans="1:60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</row>
    <row r="5" spans="1:60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</row>
    <row r="6" spans="1:60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00" t="s">
        <v>33</v>
      </c>
      <c r="Y6" s="100"/>
      <c r="Z6" s="100"/>
      <c r="AA6" s="100"/>
      <c r="AB6" s="100"/>
      <c r="AC6" s="100"/>
      <c r="AD6" s="100"/>
      <c r="AE6" s="100"/>
      <c r="AF6" s="100"/>
      <c r="AG6" s="100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</row>
    <row r="7" spans="1:60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</row>
    <row r="9" spans="1:60" s="19" customFormat="1" ht="20" customHeight="1">
      <c r="A9" s="107" t="s">
        <v>0</v>
      </c>
      <c r="B9" s="107"/>
      <c r="C9" s="105">
        <v>1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40"/>
    </row>
    <row r="10" spans="1:60" s="19" customFormat="1" ht="20" customHeight="1"/>
    <row r="11" spans="1:60" s="19" customFormat="1" ht="20" customHeight="1">
      <c r="B11" s="66" t="s">
        <v>44</v>
      </c>
      <c r="C11" s="105">
        <v>2</v>
      </c>
      <c r="D11" s="105"/>
      <c r="E11" s="105"/>
      <c r="F11" s="105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/>
    </row>
    <row r="12" spans="1:60" s="19" customFormat="1" ht="20" customHeight="1">
      <c r="B12" s="66" t="s">
        <v>43</v>
      </c>
      <c r="C12" s="112">
        <v>3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39"/>
    </row>
    <row r="13" spans="1:60" s="19" customFormat="1" ht="20" customHeight="1">
      <c r="B13" s="66" t="s">
        <v>42</v>
      </c>
      <c r="C13" s="112">
        <v>4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3"/>
      <c r="U13" s="113"/>
      <c r="V13" s="113"/>
      <c r="W13" s="113"/>
      <c r="X13" s="113"/>
      <c r="Y13" s="113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39"/>
    </row>
    <row r="14" spans="1:60" s="19" customFormat="1" ht="20" customHeight="1">
      <c r="B14" s="66" t="s">
        <v>41</v>
      </c>
      <c r="C14" s="93"/>
      <c r="D14" s="93"/>
      <c r="E14" s="93"/>
      <c r="F14" s="93"/>
      <c r="G14" s="93"/>
      <c r="H14" s="93"/>
      <c r="I14" s="93"/>
      <c r="J14" s="93">
        <v>5</v>
      </c>
      <c r="K14" s="93"/>
      <c r="L14" s="93"/>
      <c r="M14" s="93"/>
      <c r="N14" s="93"/>
      <c r="O14" s="93"/>
      <c r="P14" s="93"/>
      <c r="Q14" s="93"/>
      <c r="R14" s="93"/>
      <c r="S14" s="93"/>
      <c r="T14" s="94"/>
      <c r="U14" s="94"/>
      <c r="V14" s="95"/>
      <c r="W14" s="94"/>
      <c r="X14" s="96" t="s">
        <v>30</v>
      </c>
      <c r="Y14" s="94"/>
      <c r="Z14" s="93"/>
      <c r="AA14" s="93"/>
      <c r="AB14" s="93"/>
      <c r="AC14" s="93">
        <v>6</v>
      </c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39"/>
    </row>
    <row r="16" spans="1:60" ht="14" thickBot="1"/>
    <row r="17" spans="1:60" ht="25" customHeight="1" thickBot="1">
      <c r="A17" s="104" t="s">
        <v>3</v>
      </c>
      <c r="B17" s="102"/>
      <c r="C17" s="9">
        <v>1</v>
      </c>
      <c r="D17" s="9">
        <v>2</v>
      </c>
      <c r="E17" s="9">
        <v>3</v>
      </c>
      <c r="F17" s="9">
        <v>4</v>
      </c>
      <c r="G17" s="9">
        <v>5</v>
      </c>
      <c r="H17" s="9">
        <v>6</v>
      </c>
      <c r="I17" s="9">
        <v>7</v>
      </c>
      <c r="J17" s="9">
        <v>8</v>
      </c>
      <c r="K17" s="9">
        <v>9</v>
      </c>
      <c r="L17" s="9">
        <v>10</v>
      </c>
      <c r="M17" s="9">
        <v>11</v>
      </c>
      <c r="N17" s="9">
        <v>12</v>
      </c>
      <c r="O17" s="9">
        <v>13</v>
      </c>
      <c r="P17" s="9">
        <v>14</v>
      </c>
      <c r="Q17" s="9">
        <v>15</v>
      </c>
      <c r="R17" s="9">
        <v>16</v>
      </c>
      <c r="S17" s="9">
        <v>17</v>
      </c>
      <c r="T17" s="9">
        <v>18</v>
      </c>
      <c r="U17" s="9">
        <v>19</v>
      </c>
      <c r="V17" s="9">
        <v>20</v>
      </c>
      <c r="W17" s="9">
        <v>21</v>
      </c>
      <c r="X17" s="9">
        <v>22</v>
      </c>
      <c r="Y17" s="9">
        <v>23</v>
      </c>
      <c r="Z17" s="9">
        <v>24</v>
      </c>
      <c r="AA17" s="9">
        <v>25</v>
      </c>
      <c r="AB17" s="9">
        <v>26</v>
      </c>
      <c r="AC17" s="9">
        <v>27</v>
      </c>
      <c r="AD17" s="9">
        <v>28</v>
      </c>
      <c r="AE17" s="9">
        <v>29</v>
      </c>
      <c r="AF17" s="9">
        <v>30</v>
      </c>
      <c r="AG17" s="9">
        <v>31</v>
      </c>
      <c r="AH17" s="9">
        <v>32</v>
      </c>
      <c r="AI17" s="9">
        <v>33</v>
      </c>
      <c r="AJ17" s="9">
        <v>34</v>
      </c>
      <c r="AK17" s="9">
        <v>35</v>
      </c>
      <c r="AL17" s="9">
        <v>36</v>
      </c>
      <c r="AM17" s="9">
        <v>37</v>
      </c>
      <c r="AN17" s="9">
        <v>38</v>
      </c>
      <c r="AO17" s="9">
        <v>39</v>
      </c>
      <c r="AP17" s="9">
        <v>40</v>
      </c>
      <c r="AQ17" s="9">
        <v>41</v>
      </c>
      <c r="AR17" s="9">
        <v>42</v>
      </c>
      <c r="AS17" s="9">
        <v>43</v>
      </c>
      <c r="AT17" s="9">
        <v>44</v>
      </c>
      <c r="AU17" s="9">
        <v>45</v>
      </c>
      <c r="AV17" s="9">
        <v>46</v>
      </c>
      <c r="AW17" s="9">
        <v>47</v>
      </c>
      <c r="AX17" s="9">
        <v>48</v>
      </c>
      <c r="AY17" s="9">
        <v>49</v>
      </c>
      <c r="AZ17" s="20">
        <v>50</v>
      </c>
      <c r="BA17" s="28">
        <v>5</v>
      </c>
      <c r="BB17" s="55">
        <v>4</v>
      </c>
      <c r="BC17" s="41">
        <v>3</v>
      </c>
      <c r="BD17" s="41">
        <v>2</v>
      </c>
      <c r="BE17" s="42">
        <v>1</v>
      </c>
      <c r="BF17" s="21" t="s">
        <v>28</v>
      </c>
      <c r="BG17" s="9" t="s">
        <v>26</v>
      </c>
      <c r="BH17" s="10" t="s">
        <v>27</v>
      </c>
    </row>
    <row r="18" spans="1:60" ht="14">
      <c r="A18" s="57">
        <v>1</v>
      </c>
      <c r="B18" s="5" t="s">
        <v>4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1"/>
      <c r="BA18" s="46">
        <f t="shared" ref="BA18:BA28" si="0">COUNTIF(B18:AY18,5)</f>
        <v>0</v>
      </c>
      <c r="BB18" s="47">
        <f t="shared" ref="BB18:BB28" si="1">COUNTIF(C18:AZ18,4)</f>
        <v>0</v>
      </c>
      <c r="BC18" s="47">
        <f t="shared" ref="BC18:BC28" si="2">COUNTIF(C18:AZ18,3)</f>
        <v>0</v>
      </c>
      <c r="BD18" s="47">
        <f t="shared" ref="BD18:BD28" si="3">COUNTIF(C18:AZ18,2)</f>
        <v>0</v>
      </c>
      <c r="BE18" s="48">
        <f t="shared" ref="BE18:BE28" si="4">COUNTIF(C18:AZ18,1)</f>
        <v>0</v>
      </c>
      <c r="BF18" s="22">
        <f>COUNT(C18:AZ18)</f>
        <v>0</v>
      </c>
      <c r="BG18" s="7" t="e">
        <f>SUM(C18:AZ18)/(COUNT(C18:AZ18))</f>
        <v>#DIV/0!</v>
      </c>
      <c r="BH18" s="8" t="e">
        <f t="shared" ref="BH18:BH28" si="5">(BG18*100)/5</f>
        <v>#DIV/0!</v>
      </c>
    </row>
    <row r="19" spans="1:60" ht="14">
      <c r="A19" s="58">
        <v>2</v>
      </c>
      <c r="B19" s="1" t="s">
        <v>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3"/>
      <c r="BA19" s="31">
        <f t="shared" si="0"/>
        <v>0</v>
      </c>
      <c r="BB19" s="2">
        <f t="shared" si="1"/>
        <v>0</v>
      </c>
      <c r="BC19" s="2">
        <f t="shared" si="2"/>
        <v>0</v>
      </c>
      <c r="BD19" s="2">
        <f t="shared" si="3"/>
        <v>0</v>
      </c>
      <c r="BE19" s="32">
        <f t="shared" si="4"/>
        <v>0</v>
      </c>
      <c r="BF19" s="23">
        <f t="shared" ref="BF19:BF28" si="6">COUNT(C19:AZ19)</f>
        <v>0</v>
      </c>
      <c r="BG19" s="3" t="e">
        <f t="shared" ref="BG19:BG28" si="7">SUM(C19:AZ19)/(COUNT(C19:AZ19))</f>
        <v>#DIV/0!</v>
      </c>
      <c r="BH19" s="4" t="e">
        <f t="shared" si="5"/>
        <v>#DIV/0!</v>
      </c>
    </row>
    <row r="20" spans="1:60" ht="14">
      <c r="A20" s="58">
        <v>3</v>
      </c>
      <c r="B20" s="1" t="s">
        <v>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3"/>
      <c r="BA20" s="31">
        <f t="shared" si="0"/>
        <v>0</v>
      </c>
      <c r="BB20" s="2">
        <f t="shared" si="1"/>
        <v>0</v>
      </c>
      <c r="BC20" s="2">
        <f t="shared" si="2"/>
        <v>0</v>
      </c>
      <c r="BD20" s="2">
        <f t="shared" si="3"/>
        <v>0</v>
      </c>
      <c r="BE20" s="32">
        <f t="shared" si="4"/>
        <v>0</v>
      </c>
      <c r="BF20" s="23">
        <f t="shared" si="6"/>
        <v>0</v>
      </c>
      <c r="BG20" s="3" t="e">
        <f t="shared" si="7"/>
        <v>#DIV/0!</v>
      </c>
      <c r="BH20" s="4" t="e">
        <f t="shared" si="5"/>
        <v>#DIV/0!</v>
      </c>
    </row>
    <row r="21" spans="1:60" ht="14">
      <c r="A21" s="58">
        <v>4</v>
      </c>
      <c r="B21" s="1" t="s">
        <v>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3"/>
      <c r="BA21" s="31">
        <f t="shared" si="0"/>
        <v>0</v>
      </c>
      <c r="BB21" s="2">
        <f t="shared" si="1"/>
        <v>0</v>
      </c>
      <c r="BC21" s="2">
        <f t="shared" si="2"/>
        <v>0</v>
      </c>
      <c r="BD21" s="2">
        <f t="shared" si="3"/>
        <v>0</v>
      </c>
      <c r="BE21" s="32">
        <f t="shared" si="4"/>
        <v>0</v>
      </c>
      <c r="BF21" s="23">
        <f t="shared" si="6"/>
        <v>0</v>
      </c>
      <c r="BG21" s="3" t="e">
        <f t="shared" si="7"/>
        <v>#DIV/0!</v>
      </c>
      <c r="BH21" s="4" t="e">
        <f t="shared" si="5"/>
        <v>#DIV/0!</v>
      </c>
    </row>
    <row r="22" spans="1:60" ht="28">
      <c r="A22" s="58">
        <v>5</v>
      </c>
      <c r="B22" s="56" t="s">
        <v>36</v>
      </c>
      <c r="C22" s="62"/>
      <c r="D22" s="62"/>
      <c r="E22" s="62"/>
      <c r="F22" s="62"/>
      <c r="G22" s="62"/>
      <c r="H22" s="62"/>
      <c r="I22" s="62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90">
        <v>7</v>
      </c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1"/>
      <c r="BA22" s="31">
        <f t="shared" si="0"/>
        <v>0</v>
      </c>
      <c r="BB22" s="2">
        <f>COUNTIF(C22:AZ22,4)</f>
        <v>0</v>
      </c>
      <c r="BC22" s="2">
        <f>COUNTIF(C22:AZ22,3)</f>
        <v>0</v>
      </c>
      <c r="BD22" s="2">
        <f>COUNTIF(C22:AZ22,2)</f>
        <v>0</v>
      </c>
      <c r="BE22" s="32">
        <f>COUNTIF(C22:AZ22,1)</f>
        <v>0</v>
      </c>
      <c r="BF22" s="23">
        <f>COUNT(C22:AZ22)</f>
        <v>1</v>
      </c>
      <c r="BG22" s="3">
        <f>SUM(C22:AZ22)/(COUNT(C22:AZ22))</f>
        <v>7</v>
      </c>
      <c r="BH22" s="4">
        <f t="shared" si="5"/>
        <v>140</v>
      </c>
    </row>
    <row r="23" spans="1:60" ht="28">
      <c r="A23" s="58">
        <v>6</v>
      </c>
      <c r="B23" s="56" t="s">
        <v>37</v>
      </c>
      <c r="C23" s="62"/>
      <c r="D23" s="62"/>
      <c r="E23" s="62"/>
      <c r="F23" s="62"/>
      <c r="G23" s="62"/>
      <c r="H23" s="62"/>
      <c r="I23" s="62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1"/>
      <c r="BA23" s="31">
        <f t="shared" si="0"/>
        <v>0</v>
      </c>
      <c r="BB23" s="2">
        <f>COUNTIF(C23:AZ23,4)</f>
        <v>0</v>
      </c>
      <c r="BC23" s="2">
        <f>COUNTIF(C23:AZ23,3)</f>
        <v>0</v>
      </c>
      <c r="BD23" s="2">
        <f>COUNTIF(C23:AZ23,2)</f>
        <v>0</v>
      </c>
      <c r="BE23" s="32">
        <f>COUNTIF(C23:AZ23,1)</f>
        <v>0</v>
      </c>
      <c r="BF23" s="23">
        <f>COUNT(C23:AZ23)</f>
        <v>0</v>
      </c>
      <c r="BG23" s="3" t="e">
        <f>SUM(C23:AZ23)/(COUNT(C23:AZ23))</f>
        <v>#DIV/0!</v>
      </c>
      <c r="BH23" s="4" t="e">
        <f t="shared" si="5"/>
        <v>#DIV/0!</v>
      </c>
    </row>
    <row r="24" spans="1:60" ht="29" thickBot="1">
      <c r="A24" s="58">
        <v>7</v>
      </c>
      <c r="B24" s="56" t="s">
        <v>38</v>
      </c>
      <c r="C24" s="62"/>
      <c r="D24" s="62"/>
      <c r="E24" s="62"/>
      <c r="F24" s="62"/>
      <c r="G24" s="62"/>
      <c r="H24" s="62"/>
      <c r="I24" s="62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1"/>
      <c r="BA24" s="31">
        <f t="shared" si="0"/>
        <v>0</v>
      </c>
      <c r="BB24" s="2">
        <f>COUNTIF(C24:AZ24,4)</f>
        <v>0</v>
      </c>
      <c r="BC24" s="2">
        <f>COUNTIF(C24:AZ24,3)</f>
        <v>0</v>
      </c>
      <c r="BD24" s="2">
        <f>COUNTIF(C24:AZ24,2)</f>
        <v>0</v>
      </c>
      <c r="BE24" s="32">
        <f>COUNTIF(C24:AZ24,1)</f>
        <v>0</v>
      </c>
      <c r="BF24" s="23">
        <f>COUNT(C24:AZ24)</f>
        <v>0</v>
      </c>
      <c r="BG24" s="3" t="e">
        <f>SUM(C24:AZ24)/(COUNT(C24:AZ24))</f>
        <v>#DIV/0!</v>
      </c>
      <c r="BH24" s="4" t="e">
        <f t="shared" si="5"/>
        <v>#DIV/0!</v>
      </c>
    </row>
    <row r="25" spans="1:60" ht="25" customHeight="1" thickBot="1">
      <c r="A25" s="104" t="s">
        <v>39</v>
      </c>
      <c r="B25" s="102"/>
      <c r="C25" s="102" t="s">
        <v>40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3"/>
      <c r="BA25" s="53">
        <f t="shared" ref="BA25:BH25" si="8">SUM(BA18:BA24)/7</f>
        <v>0</v>
      </c>
      <c r="BB25" s="16">
        <f t="shared" si="8"/>
        <v>0</v>
      </c>
      <c r="BC25" s="16">
        <f t="shared" si="8"/>
        <v>0</v>
      </c>
      <c r="BD25" s="16">
        <f t="shared" si="8"/>
        <v>0</v>
      </c>
      <c r="BE25" s="17">
        <f t="shared" si="8"/>
        <v>0</v>
      </c>
      <c r="BF25" s="24">
        <f t="shared" si="8"/>
        <v>0.14285714285714285</v>
      </c>
      <c r="BG25" s="16" t="e">
        <f t="shared" si="8"/>
        <v>#DIV/0!</v>
      </c>
      <c r="BH25" s="17" t="e">
        <f t="shared" si="8"/>
        <v>#DIV/0!</v>
      </c>
    </row>
    <row r="26" spans="1:60" ht="28">
      <c r="A26" s="58">
        <v>8</v>
      </c>
      <c r="B26" s="1" t="s">
        <v>10</v>
      </c>
      <c r="C26" s="62"/>
      <c r="D26" s="62"/>
      <c r="E26" s="62"/>
      <c r="F26" s="62"/>
      <c r="G26" s="62"/>
      <c r="H26" s="62"/>
      <c r="I26" s="62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1"/>
      <c r="BA26" s="31">
        <f t="shared" si="0"/>
        <v>0</v>
      </c>
      <c r="BB26" s="2">
        <f t="shared" si="1"/>
        <v>0</v>
      </c>
      <c r="BC26" s="2">
        <f t="shared" si="2"/>
        <v>0</v>
      </c>
      <c r="BD26" s="2">
        <f t="shared" si="3"/>
        <v>0</v>
      </c>
      <c r="BE26" s="32">
        <f t="shared" si="4"/>
        <v>0</v>
      </c>
      <c r="BF26" s="25">
        <f t="shared" si="6"/>
        <v>0</v>
      </c>
      <c r="BG26" s="7" t="e">
        <f t="shared" si="7"/>
        <v>#DIV/0!</v>
      </c>
      <c r="BH26" s="15" t="e">
        <f t="shared" si="5"/>
        <v>#DIV/0!</v>
      </c>
    </row>
    <row r="27" spans="1:60" ht="28">
      <c r="A27" s="58">
        <v>9</v>
      </c>
      <c r="B27" s="1" t="s">
        <v>11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91">
        <v>7</v>
      </c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3"/>
      <c r="BA27" s="31">
        <f t="shared" si="0"/>
        <v>0</v>
      </c>
      <c r="BB27" s="2">
        <f t="shared" si="1"/>
        <v>0</v>
      </c>
      <c r="BC27" s="2">
        <f t="shared" si="2"/>
        <v>0</v>
      </c>
      <c r="BD27" s="2">
        <f t="shared" si="3"/>
        <v>0</v>
      </c>
      <c r="BE27" s="32">
        <f t="shared" si="4"/>
        <v>0</v>
      </c>
      <c r="BF27" s="26">
        <f t="shared" si="6"/>
        <v>1</v>
      </c>
      <c r="BG27" s="3">
        <f t="shared" si="7"/>
        <v>7</v>
      </c>
      <c r="BH27" s="4">
        <f t="shared" si="5"/>
        <v>140</v>
      </c>
    </row>
    <row r="28" spans="1:60" ht="29" thickBot="1">
      <c r="A28" s="59">
        <v>10</v>
      </c>
      <c r="B28" s="11" t="s">
        <v>12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5"/>
      <c r="BA28" s="33">
        <f t="shared" si="0"/>
        <v>0</v>
      </c>
      <c r="BB28" s="12">
        <f t="shared" si="1"/>
        <v>0</v>
      </c>
      <c r="BC28" s="12">
        <f t="shared" si="2"/>
        <v>0</v>
      </c>
      <c r="BD28" s="12">
        <f t="shared" si="3"/>
        <v>0</v>
      </c>
      <c r="BE28" s="34">
        <f t="shared" si="4"/>
        <v>0</v>
      </c>
      <c r="BF28" s="27">
        <f t="shared" si="6"/>
        <v>0</v>
      </c>
      <c r="BG28" s="13" t="e">
        <f t="shared" si="7"/>
        <v>#DIV/0!</v>
      </c>
      <c r="BH28" s="14" t="e">
        <f t="shared" si="5"/>
        <v>#DIV/0!</v>
      </c>
    </row>
    <row r="29" spans="1:60" ht="25" customHeight="1" thickBot="1">
      <c r="A29" s="104" t="s">
        <v>5</v>
      </c>
      <c r="B29" s="102"/>
      <c r="C29" s="102" t="s">
        <v>23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3"/>
      <c r="BA29" s="35">
        <f>SUM(BA26:BA28)/3</f>
        <v>0</v>
      </c>
      <c r="BB29" s="18">
        <f>SUM(BB26:BB28)/3</f>
        <v>0</v>
      </c>
      <c r="BC29" s="18">
        <f>SUM(BC26:BC28)/3</f>
        <v>0</v>
      </c>
      <c r="BD29" s="18">
        <f>SUM(BD26:BD28)/3</f>
        <v>0</v>
      </c>
      <c r="BE29" s="36">
        <f>SUM(BE26:BE28)/3</f>
        <v>0</v>
      </c>
      <c r="BF29" s="24">
        <f>SUM(BF26:BF28)/7</f>
        <v>0.14285714285714285</v>
      </c>
      <c r="BG29" s="16" t="e">
        <f>SUM(BG26:BG28)/3</f>
        <v>#DIV/0!</v>
      </c>
      <c r="BH29" s="17" t="e">
        <f>SUM(BH26:BH28)/3</f>
        <v>#DIV/0!</v>
      </c>
    </row>
    <row r="30" spans="1:60" ht="28">
      <c r="A30" s="57">
        <v>11</v>
      </c>
      <c r="B30" s="5" t="s">
        <v>13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1"/>
      <c r="BA30" s="29">
        <f>COUNTIF(B30:AY30,5)</f>
        <v>0</v>
      </c>
      <c r="BB30" s="6">
        <f>COUNTIF(C30:AZ30,4)</f>
        <v>0</v>
      </c>
      <c r="BC30" s="6">
        <f>COUNTIF(C30:AZ30,3)</f>
        <v>0</v>
      </c>
      <c r="BD30" s="6">
        <f>COUNTIF(C30:AZ30,2)</f>
        <v>0</v>
      </c>
      <c r="BE30" s="30">
        <f>COUNTIF(C30:AZ30,1)</f>
        <v>0</v>
      </c>
      <c r="BF30" s="25">
        <f>COUNT(C30:AZ30)</f>
        <v>0</v>
      </c>
      <c r="BG30" s="7" t="e">
        <f>SUM(C30:AZ30)/(COUNT(C30:AZ30))</f>
        <v>#DIV/0!</v>
      </c>
      <c r="BH30" s="15" t="e">
        <f>(BG30*100)/5</f>
        <v>#DIV/0!</v>
      </c>
    </row>
    <row r="31" spans="1:60" ht="28">
      <c r="A31" s="58">
        <v>12</v>
      </c>
      <c r="B31" s="1" t="s">
        <v>14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91">
        <v>7</v>
      </c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3"/>
      <c r="BA31" s="31">
        <f>COUNTIF(B31:AY31,5)</f>
        <v>0</v>
      </c>
      <c r="BB31" s="2">
        <f>COUNTIF(C31:AZ31,4)</f>
        <v>0</v>
      </c>
      <c r="BC31" s="2">
        <f>COUNTIF(C31:AZ31,3)</f>
        <v>0</v>
      </c>
      <c r="BD31" s="2">
        <f>COUNTIF(C31:AZ31,2)</f>
        <v>0</v>
      </c>
      <c r="BE31" s="32">
        <f>COUNTIF(C31:AZ31,1)</f>
        <v>0</v>
      </c>
      <c r="BF31" s="26">
        <f>COUNT(C31:AZ31)</f>
        <v>1</v>
      </c>
      <c r="BG31" s="3">
        <f>SUM(C31:AZ31)/(COUNT(C31:AZ31))</f>
        <v>7</v>
      </c>
      <c r="BH31" s="4">
        <f>(BG31*100)/5</f>
        <v>140</v>
      </c>
    </row>
    <row r="32" spans="1:60" ht="28">
      <c r="A32" s="58">
        <v>13</v>
      </c>
      <c r="B32" s="1" t="s">
        <v>15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3"/>
      <c r="BA32" s="31">
        <f>COUNTIF(B32:AY32,5)</f>
        <v>0</v>
      </c>
      <c r="BB32" s="2">
        <f>COUNTIF(C32:AZ32,4)</f>
        <v>0</v>
      </c>
      <c r="BC32" s="2">
        <f>COUNTIF(C32:AZ32,3)</f>
        <v>0</v>
      </c>
      <c r="BD32" s="2">
        <f>COUNTIF(C32:AZ32,2)</f>
        <v>0</v>
      </c>
      <c r="BE32" s="32">
        <f>COUNTIF(C32:AZ32,1)</f>
        <v>0</v>
      </c>
      <c r="BF32" s="26">
        <f>COUNT(C32:AZ32)</f>
        <v>0</v>
      </c>
      <c r="BG32" s="3" t="e">
        <f>SUM(C32:AZ32)/(COUNT(C32:AZ32))</f>
        <v>#DIV/0!</v>
      </c>
      <c r="BH32" s="4" t="e">
        <f>(BG32*100)/5</f>
        <v>#DIV/0!</v>
      </c>
    </row>
    <row r="33" spans="1:60" ht="15" thickBot="1">
      <c r="A33" s="59">
        <v>14</v>
      </c>
      <c r="B33" s="11" t="s">
        <v>16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5"/>
      <c r="BA33" s="33">
        <f>COUNTIF(B33:AY33,5)</f>
        <v>0</v>
      </c>
      <c r="BB33" s="12">
        <f>COUNTIF(C33:AZ33,4)</f>
        <v>0</v>
      </c>
      <c r="BC33" s="12">
        <f>COUNTIF(C33:AZ33,3)</f>
        <v>0</v>
      </c>
      <c r="BD33" s="12">
        <f>COUNTIF(C33:AZ33,2)</f>
        <v>0</v>
      </c>
      <c r="BE33" s="34">
        <f>COUNTIF(C33:AZ33,1)</f>
        <v>0</v>
      </c>
      <c r="BF33" s="27">
        <f>COUNT(C33:AZ33)</f>
        <v>0</v>
      </c>
      <c r="BG33" s="13" t="e">
        <f>SUM(C33:AZ33)/(COUNT(C33:AZ33))</f>
        <v>#DIV/0!</v>
      </c>
      <c r="BH33" s="14" t="e">
        <f>(BG33*100)/5</f>
        <v>#DIV/0!</v>
      </c>
    </row>
    <row r="34" spans="1:60" ht="25" customHeight="1" thickBot="1">
      <c r="A34" s="104" t="s">
        <v>6</v>
      </c>
      <c r="B34" s="102"/>
      <c r="C34" s="102" t="s">
        <v>24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3"/>
      <c r="BA34" s="35">
        <f>SUM(BA30:BA33)/4</f>
        <v>0</v>
      </c>
      <c r="BB34" s="18">
        <f>SUM(BB30:BB33)/4</f>
        <v>0</v>
      </c>
      <c r="BC34" s="18">
        <f>SUM(BC30:BC33)/4</f>
        <v>0</v>
      </c>
      <c r="BD34" s="18">
        <f>SUM(BD30:BD33)/4</f>
        <v>0</v>
      </c>
      <c r="BE34" s="36">
        <f>SUM(BE30:BE33)/4</f>
        <v>0</v>
      </c>
      <c r="BF34" s="24">
        <f>SUM(BF30:BF33)/7</f>
        <v>0.14285714285714285</v>
      </c>
      <c r="BG34" s="16" t="e">
        <f>SUM(BG30:BG33)/4</f>
        <v>#DIV/0!</v>
      </c>
      <c r="BH34" s="17" t="e">
        <f>SUM(BH30:BH33)/4</f>
        <v>#DIV/0!</v>
      </c>
    </row>
    <row r="35" spans="1:60" ht="14">
      <c r="A35" s="57">
        <v>15</v>
      </c>
      <c r="B35" s="5" t="s">
        <v>17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1"/>
      <c r="BA35" s="29">
        <f t="shared" ref="BA35:BA40" si="9">COUNTIF(B35:AY35,5)</f>
        <v>0</v>
      </c>
      <c r="BB35" s="6">
        <f t="shared" ref="BB35:BB40" si="10">COUNTIF(C35:AZ35,4)</f>
        <v>0</v>
      </c>
      <c r="BC35" s="6">
        <f t="shared" ref="BC35:BC40" si="11">COUNTIF(C35:AZ35,3)</f>
        <v>0</v>
      </c>
      <c r="BD35" s="6">
        <f t="shared" ref="BD35:BD40" si="12">COUNTIF(C35:AZ35,2)</f>
        <v>0</v>
      </c>
      <c r="BE35" s="30">
        <f t="shared" ref="BE35:BE40" si="13">COUNTIF(C35:AZ35,1)</f>
        <v>0</v>
      </c>
      <c r="BF35" s="25">
        <f t="shared" ref="BF35:BF40" si="14">COUNT(C35:AZ35)</f>
        <v>0</v>
      </c>
      <c r="BG35" s="7" t="e">
        <f t="shared" ref="BG35:BG40" si="15">SUM(C35:AZ35)/(COUNT(C35:AZ35))</f>
        <v>#DIV/0!</v>
      </c>
      <c r="BH35" s="15" t="e">
        <f t="shared" ref="BH35:BH40" si="16">(BG35*100)/5</f>
        <v>#DIV/0!</v>
      </c>
    </row>
    <row r="36" spans="1:60" ht="14">
      <c r="A36" s="58">
        <v>16</v>
      </c>
      <c r="B36" s="1" t="s">
        <v>18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3"/>
      <c r="BA36" s="31">
        <f t="shared" si="9"/>
        <v>0</v>
      </c>
      <c r="BB36" s="2">
        <f t="shared" si="10"/>
        <v>0</v>
      </c>
      <c r="BC36" s="2">
        <f t="shared" si="11"/>
        <v>0</v>
      </c>
      <c r="BD36" s="2">
        <f t="shared" si="12"/>
        <v>0</v>
      </c>
      <c r="BE36" s="32">
        <f t="shared" si="13"/>
        <v>0</v>
      </c>
      <c r="BF36" s="26">
        <f t="shared" si="14"/>
        <v>0</v>
      </c>
      <c r="BG36" s="3" t="e">
        <f t="shared" si="15"/>
        <v>#DIV/0!</v>
      </c>
      <c r="BH36" s="4" t="e">
        <f t="shared" si="16"/>
        <v>#DIV/0!</v>
      </c>
    </row>
    <row r="37" spans="1:60" ht="14">
      <c r="A37" s="58">
        <v>17</v>
      </c>
      <c r="B37" s="1" t="s">
        <v>19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3"/>
      <c r="BA37" s="31">
        <f t="shared" si="9"/>
        <v>0</v>
      </c>
      <c r="BB37" s="2">
        <f t="shared" si="10"/>
        <v>0</v>
      </c>
      <c r="BC37" s="2">
        <f t="shared" si="11"/>
        <v>0</v>
      </c>
      <c r="BD37" s="2">
        <f t="shared" si="12"/>
        <v>0</v>
      </c>
      <c r="BE37" s="32">
        <f t="shared" si="13"/>
        <v>0</v>
      </c>
      <c r="BF37" s="26">
        <f t="shared" si="14"/>
        <v>0</v>
      </c>
      <c r="BG37" s="3" t="e">
        <f t="shared" si="15"/>
        <v>#DIV/0!</v>
      </c>
      <c r="BH37" s="4" t="e">
        <f t="shared" si="16"/>
        <v>#DIV/0!</v>
      </c>
    </row>
    <row r="38" spans="1:60" ht="42">
      <c r="A38" s="58">
        <v>18</v>
      </c>
      <c r="B38" s="1" t="s">
        <v>20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91">
        <v>7</v>
      </c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3"/>
      <c r="BA38" s="31">
        <f t="shared" si="9"/>
        <v>0</v>
      </c>
      <c r="BB38" s="2">
        <f t="shared" si="10"/>
        <v>0</v>
      </c>
      <c r="BC38" s="2">
        <f t="shared" si="11"/>
        <v>0</v>
      </c>
      <c r="BD38" s="2">
        <f t="shared" si="12"/>
        <v>0</v>
      </c>
      <c r="BE38" s="32">
        <f t="shared" si="13"/>
        <v>0</v>
      </c>
      <c r="BF38" s="26">
        <f t="shared" si="14"/>
        <v>1</v>
      </c>
      <c r="BG38" s="3">
        <f t="shared" si="15"/>
        <v>7</v>
      </c>
      <c r="BH38" s="4">
        <f t="shared" si="16"/>
        <v>140</v>
      </c>
    </row>
    <row r="39" spans="1:60" ht="14">
      <c r="A39" s="58">
        <v>19</v>
      </c>
      <c r="B39" s="1" t="s">
        <v>21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3"/>
      <c r="BA39" s="31">
        <f t="shared" si="9"/>
        <v>0</v>
      </c>
      <c r="BB39" s="2">
        <f t="shared" si="10"/>
        <v>0</v>
      </c>
      <c r="BC39" s="2">
        <f t="shared" si="11"/>
        <v>0</v>
      </c>
      <c r="BD39" s="2">
        <f t="shared" si="12"/>
        <v>0</v>
      </c>
      <c r="BE39" s="32">
        <f t="shared" si="13"/>
        <v>0</v>
      </c>
      <c r="BF39" s="26">
        <f t="shared" si="14"/>
        <v>0</v>
      </c>
      <c r="BG39" s="3" t="e">
        <f t="shared" si="15"/>
        <v>#DIV/0!</v>
      </c>
      <c r="BH39" s="4" t="e">
        <f t="shared" si="16"/>
        <v>#DIV/0!</v>
      </c>
    </row>
    <row r="40" spans="1:60" ht="29" thickBot="1">
      <c r="A40" s="59">
        <v>20</v>
      </c>
      <c r="B40" s="11" t="s">
        <v>22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5"/>
      <c r="BA40" s="33">
        <f t="shared" si="9"/>
        <v>0</v>
      </c>
      <c r="BB40" s="12">
        <f t="shared" si="10"/>
        <v>0</v>
      </c>
      <c r="BC40" s="12">
        <f t="shared" si="11"/>
        <v>0</v>
      </c>
      <c r="BD40" s="12">
        <f t="shared" si="12"/>
        <v>0</v>
      </c>
      <c r="BE40" s="34">
        <f t="shared" si="13"/>
        <v>0</v>
      </c>
      <c r="BF40" s="27">
        <f t="shared" si="14"/>
        <v>0</v>
      </c>
      <c r="BG40" s="13" t="e">
        <f t="shared" si="15"/>
        <v>#DIV/0!</v>
      </c>
      <c r="BH40" s="14" t="e">
        <f t="shared" si="16"/>
        <v>#DIV/0!</v>
      </c>
    </row>
    <row r="41" spans="1:60" ht="25" customHeight="1" thickBot="1">
      <c r="A41" s="52"/>
      <c r="B41" s="54"/>
      <c r="C41" s="101" t="s">
        <v>25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3"/>
      <c r="BA41" s="35">
        <f>SUM(BA35:BA40)/6</f>
        <v>0</v>
      </c>
      <c r="BB41" s="18">
        <f>SUM(BB35:BB40)/6</f>
        <v>0</v>
      </c>
      <c r="BC41" s="18">
        <f>SUM(BC35:BC40)/6</f>
        <v>0</v>
      </c>
      <c r="BD41" s="18">
        <f>SUM(BD35:BD40)/6</f>
        <v>0</v>
      </c>
      <c r="BE41" s="36">
        <f>SUM(BE35:BE40)/6</f>
        <v>0</v>
      </c>
      <c r="BF41" s="53">
        <f>SUM(BF35:BF40)/7</f>
        <v>0.14285714285714285</v>
      </c>
      <c r="BG41" s="24" t="e">
        <f>SUM(BG35:BG40)/6</f>
        <v>#DIV/0!</v>
      </c>
      <c r="BH41" s="17" t="e">
        <f>SUM(BH35:BH40)/6</f>
        <v>#DIV/0!</v>
      </c>
    </row>
    <row r="42" spans="1:60" ht="17" thickBot="1">
      <c r="A42" s="109" t="s">
        <v>29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1"/>
      <c r="BA42" s="43"/>
      <c r="BB42" s="43"/>
      <c r="BC42" s="44"/>
      <c r="BD42" s="44"/>
      <c r="BE42" s="45"/>
      <c r="BF42" s="49"/>
      <c r="BG42" s="50" t="e">
        <f>(BG25+BG29+BG34+BG41)/4</f>
        <v>#DIV/0!</v>
      </c>
      <c r="BH42" s="51" t="e">
        <f>(BH25+BH29+BH34+BH41)/4</f>
        <v>#DIV/0!</v>
      </c>
    </row>
    <row r="43" spans="1:60">
      <c r="BG43" s="92">
        <v>8</v>
      </c>
      <c r="BH43" s="92">
        <v>9</v>
      </c>
    </row>
    <row r="45" spans="1:60">
      <c r="A45" s="108" t="s">
        <v>51</v>
      </c>
      <c r="B45" s="108"/>
      <c r="BH45" s="73" t="s">
        <v>55</v>
      </c>
    </row>
  </sheetData>
  <mergeCells count="20">
    <mergeCell ref="A45:B45"/>
    <mergeCell ref="A17:B17"/>
    <mergeCell ref="C29:AZ29"/>
    <mergeCell ref="A42:AZ42"/>
    <mergeCell ref="A29:B29"/>
    <mergeCell ref="A25:B25"/>
    <mergeCell ref="C25:AZ25"/>
    <mergeCell ref="X6:AG6"/>
    <mergeCell ref="C41:AZ41"/>
    <mergeCell ref="A34:B34"/>
    <mergeCell ref="C34:AZ34"/>
    <mergeCell ref="A1:BH1"/>
    <mergeCell ref="A2:BH2"/>
    <mergeCell ref="A3:BH3"/>
    <mergeCell ref="A5:BH5"/>
    <mergeCell ref="C11:AZ11"/>
    <mergeCell ref="A9:B9"/>
    <mergeCell ref="C9:AZ9"/>
    <mergeCell ref="C12:AZ12"/>
    <mergeCell ref="C13:AZ13"/>
  </mergeCells>
  <phoneticPr fontId="2" type="noConversion"/>
  <printOptions horizontalCentered="1"/>
  <pageMargins left="0" right="0" top="0.43307086614173229" bottom="0" header="0" footer="0"/>
  <pageSetup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42"/>
  <sheetViews>
    <sheetView zoomScaleNormal="100" workbookViewId="0">
      <selection activeCell="D5" sqref="D5"/>
    </sheetView>
  </sheetViews>
  <sheetFormatPr baseColWidth="10" defaultColWidth="11.5" defaultRowHeight="13"/>
  <cols>
    <col min="1" max="1" width="15.5" style="37" customWidth="1"/>
    <col min="2" max="2" width="8.83203125" style="37" customWidth="1"/>
    <col min="3" max="3" width="13.1640625" style="37" bestFit="1" customWidth="1"/>
    <col min="4" max="4" width="9.1640625" style="37" customWidth="1"/>
    <col min="5" max="5" width="10.83203125" style="37" bestFit="1" customWidth="1"/>
    <col min="6" max="6" width="10.83203125" style="37" customWidth="1"/>
    <col min="7" max="7" width="14.5" style="37" bestFit="1" customWidth="1"/>
    <col min="8" max="8" width="11.5" style="37"/>
    <col min="9" max="9" width="11.6640625" style="37" bestFit="1" customWidth="1"/>
    <col min="10" max="16384" width="11.5" style="37"/>
  </cols>
  <sheetData>
    <row r="1" spans="1:15" ht="12.75" customHeight="1">
      <c r="A1" s="117"/>
      <c r="B1" s="117"/>
      <c r="C1" s="117"/>
      <c r="D1" s="117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12.75" customHeight="1">
      <c r="A2" s="117"/>
      <c r="B2" s="117"/>
      <c r="C2" s="117"/>
      <c r="D2" s="11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>
      <c r="A3" s="117"/>
      <c r="B3" s="117"/>
      <c r="C3" s="117"/>
      <c r="D3" s="117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1:1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1" spans="1:15" ht="12.75" customHeight="1">
      <c r="A11" s="118" t="s">
        <v>70</v>
      </c>
      <c r="B11" s="118"/>
      <c r="C11" s="118"/>
      <c r="D11" s="118"/>
      <c r="E11" s="118"/>
      <c r="F11" s="118"/>
      <c r="G11" s="118"/>
      <c r="H11" s="82" t="s">
        <v>58</v>
      </c>
      <c r="I11" s="83"/>
    </row>
    <row r="12" spans="1:15" ht="15">
      <c r="A12" s="118"/>
      <c r="B12" s="118"/>
      <c r="C12" s="118"/>
      <c r="D12" s="118"/>
      <c r="E12" s="118"/>
      <c r="F12" s="118"/>
      <c r="G12" s="118"/>
      <c r="H12" s="82" t="s">
        <v>57</v>
      </c>
    </row>
    <row r="13" spans="1:15" customFormat="1"/>
    <row r="14" spans="1:15" customFormat="1"/>
    <row r="15" spans="1:15" customFormat="1"/>
    <row r="16" spans="1:15" customFormat="1" ht="21" customHeight="1">
      <c r="A16" s="97">
        <v>1</v>
      </c>
      <c r="B16" s="115" t="s">
        <v>72</v>
      </c>
      <c r="C16" s="115"/>
      <c r="D16" s="115"/>
      <c r="E16" s="115"/>
      <c r="F16" s="115"/>
      <c r="G16" s="115"/>
      <c r="H16" s="115"/>
      <c r="I16" s="115"/>
    </row>
    <row r="17" spans="1:60" s="98" customFormat="1" ht="21" customHeight="1">
      <c r="A17" s="97">
        <v>2</v>
      </c>
      <c r="B17" s="115" t="s">
        <v>67</v>
      </c>
      <c r="C17" s="115"/>
      <c r="D17" s="115"/>
      <c r="E17" s="115"/>
      <c r="F17" s="115"/>
      <c r="G17" s="115"/>
      <c r="H17" s="115"/>
      <c r="I17" s="115"/>
    </row>
    <row r="18" spans="1:60" s="98" customFormat="1" ht="36.75" customHeight="1">
      <c r="A18" s="99">
        <v>3</v>
      </c>
      <c r="B18" s="114" t="s">
        <v>68</v>
      </c>
      <c r="C18" s="114"/>
      <c r="D18" s="114"/>
      <c r="E18" s="114"/>
      <c r="F18" s="114"/>
      <c r="G18" s="114"/>
      <c r="H18" s="114"/>
      <c r="I18" s="114"/>
    </row>
    <row r="19" spans="1:60" s="98" customFormat="1" ht="21" customHeight="1">
      <c r="A19" s="97">
        <v>4</v>
      </c>
      <c r="B19" s="115" t="s">
        <v>69</v>
      </c>
      <c r="C19" s="115"/>
      <c r="D19" s="115"/>
      <c r="E19" s="115"/>
      <c r="F19" s="115"/>
      <c r="G19" s="115"/>
      <c r="H19" s="115"/>
      <c r="I19" s="115"/>
    </row>
    <row r="20" spans="1:60" s="98" customFormat="1" ht="21" customHeight="1">
      <c r="A20" s="97">
        <v>5</v>
      </c>
      <c r="B20" s="115" t="s">
        <v>63</v>
      </c>
      <c r="C20" s="115"/>
      <c r="D20" s="115"/>
      <c r="E20" s="115"/>
      <c r="F20" s="115"/>
      <c r="G20" s="115"/>
      <c r="H20" s="115"/>
      <c r="I20" s="115"/>
    </row>
    <row r="21" spans="1:60" s="98" customFormat="1" ht="36" customHeight="1">
      <c r="A21" s="99">
        <v>6</v>
      </c>
      <c r="B21" s="114" t="s">
        <v>64</v>
      </c>
      <c r="C21" s="114"/>
      <c r="D21" s="114"/>
      <c r="E21" s="114"/>
      <c r="F21" s="114"/>
      <c r="G21" s="114"/>
      <c r="H21" s="114"/>
      <c r="I21" s="114"/>
    </row>
    <row r="22" spans="1:60" s="98" customFormat="1" ht="36" customHeight="1">
      <c r="A22" s="99">
        <v>7</v>
      </c>
      <c r="B22" s="114" t="s">
        <v>73</v>
      </c>
      <c r="C22" s="114"/>
      <c r="D22" s="114"/>
      <c r="E22" s="114"/>
      <c r="F22" s="114"/>
      <c r="G22" s="114"/>
      <c r="H22" s="114"/>
      <c r="I22" s="114"/>
    </row>
    <row r="23" spans="1:60" s="98" customFormat="1" ht="21" customHeight="1">
      <c r="A23" s="97">
        <v>8</v>
      </c>
      <c r="B23" s="115" t="s">
        <v>65</v>
      </c>
      <c r="C23" s="115"/>
      <c r="D23" s="115"/>
      <c r="E23" s="115"/>
      <c r="F23" s="115"/>
      <c r="G23" s="115"/>
      <c r="H23" s="115"/>
      <c r="I23" s="115"/>
    </row>
    <row r="24" spans="1:60" s="98" customFormat="1" ht="21" customHeight="1">
      <c r="A24" s="97">
        <v>9</v>
      </c>
      <c r="B24" s="115" t="s">
        <v>66</v>
      </c>
      <c r="C24" s="115"/>
      <c r="D24" s="115"/>
      <c r="E24" s="115"/>
      <c r="F24" s="115"/>
      <c r="G24" s="115"/>
      <c r="H24" s="115"/>
      <c r="I24" s="115"/>
    </row>
    <row r="25" spans="1:60">
      <c r="BA25" s="37">
        <f>COUNTIF(B25:AY25,5)</f>
        <v>0</v>
      </c>
      <c r="BH25" s="37">
        <f>(BG25*100)/5</f>
        <v>0</v>
      </c>
    </row>
    <row r="26" spans="1:60">
      <c r="BA26" s="37">
        <f>COUNTIF(B26:AY26,5)</f>
        <v>0</v>
      </c>
      <c r="BH26" s="37">
        <f>(BG26*100)/5</f>
        <v>0</v>
      </c>
    </row>
    <row r="27" spans="1:60">
      <c r="BA27" s="37">
        <f>SUM(BA24:BA26)/3</f>
        <v>0</v>
      </c>
    </row>
    <row r="28" spans="1:60">
      <c r="BA28" s="37">
        <f>COUNTIF(B28:AY28,5)</f>
        <v>0</v>
      </c>
      <c r="BH28" s="37">
        <f>(BG28*100)/5</f>
        <v>0</v>
      </c>
    </row>
    <row r="29" spans="1:60">
      <c r="BA29" s="37">
        <f>COUNTIF(B29:AY29,5)</f>
        <v>0</v>
      </c>
      <c r="BH29" s="37">
        <f>(BG29*100)/5</f>
        <v>0</v>
      </c>
    </row>
    <row r="30" spans="1:60">
      <c r="BA30" s="37">
        <f>COUNTIF(B30:AY30,5)</f>
        <v>0</v>
      </c>
      <c r="BH30" s="37">
        <f>(BG30*100)/5</f>
        <v>0</v>
      </c>
    </row>
    <row r="31" spans="1:60">
      <c r="BA31" s="37">
        <f>COUNTIF(B31:AY31,5)</f>
        <v>0</v>
      </c>
      <c r="BH31" s="37">
        <f>(BG31*100)/5</f>
        <v>0</v>
      </c>
    </row>
    <row r="33" spans="1:60">
      <c r="BA33" s="37">
        <f>COUNTIF(B33:AY33,5)</f>
        <v>0</v>
      </c>
      <c r="BH33" s="37">
        <f t="shared" ref="BH33:BH38" si="0">(BG33*100)/5</f>
        <v>0</v>
      </c>
    </row>
    <row r="34" spans="1:60">
      <c r="BA34" s="37">
        <f>COUNTIF(B34:AY34,5)</f>
        <v>0</v>
      </c>
      <c r="BH34" s="37">
        <f t="shared" si="0"/>
        <v>0</v>
      </c>
    </row>
    <row r="35" spans="1:60">
      <c r="BA35" s="37">
        <f>COUNTIF(B35:AY35,5)</f>
        <v>0</v>
      </c>
      <c r="BH35" s="37">
        <f t="shared" si="0"/>
        <v>0</v>
      </c>
    </row>
    <row r="36" spans="1:60">
      <c r="BA36" s="37">
        <f>COUNTIF(B36:AY36,5)</f>
        <v>0</v>
      </c>
      <c r="BH36" s="37">
        <f t="shared" si="0"/>
        <v>0</v>
      </c>
    </row>
    <row r="37" spans="1:60" ht="16">
      <c r="A37" s="116"/>
      <c r="B37" s="116"/>
      <c r="C37" s="116"/>
      <c r="D37" s="116"/>
      <c r="E37" s="116"/>
      <c r="F37" s="116"/>
      <c r="G37" s="116"/>
      <c r="H37" s="116"/>
      <c r="I37" s="116"/>
      <c r="BA37" s="37">
        <f>COUNTIF(J37:AY37,5)</f>
        <v>0</v>
      </c>
      <c r="BH37" s="37">
        <f t="shared" si="0"/>
        <v>0</v>
      </c>
    </row>
    <row r="38" spans="1:60" ht="16">
      <c r="A38" s="116"/>
      <c r="B38" s="116"/>
      <c r="C38" s="116"/>
      <c r="D38" s="116"/>
      <c r="E38" s="116"/>
      <c r="F38" s="116"/>
      <c r="G38" s="116"/>
      <c r="H38" s="116"/>
      <c r="I38" s="116"/>
      <c r="BA38" s="37">
        <f>COUNTIF(J38:AY38,5)</f>
        <v>0</v>
      </c>
      <c r="BH38" s="37">
        <f t="shared" si="0"/>
        <v>0</v>
      </c>
    </row>
    <row r="39" spans="1:60" ht="33.75" customHeight="1">
      <c r="A39" s="116"/>
      <c r="B39" s="116"/>
      <c r="C39" s="116"/>
      <c r="D39" s="116"/>
      <c r="E39" s="116"/>
      <c r="F39" s="116"/>
      <c r="G39" s="116"/>
      <c r="H39" s="116"/>
      <c r="I39" s="116"/>
      <c r="BA39" s="37">
        <f>SUM(BA33:BA38)/6</f>
        <v>0</v>
      </c>
      <c r="BH39" s="37">
        <f>SUM(BH33:BH38)/5</f>
        <v>0</v>
      </c>
    </row>
    <row r="40" spans="1:60" ht="16">
      <c r="A40" s="116"/>
      <c r="B40" s="116"/>
      <c r="C40" s="116"/>
      <c r="D40" s="116"/>
      <c r="E40" s="116"/>
      <c r="F40" s="116"/>
      <c r="G40" s="116"/>
      <c r="H40" s="116"/>
      <c r="I40" s="116"/>
    </row>
    <row r="41" spans="1:60" ht="16">
      <c r="A41" s="116"/>
      <c r="B41" s="116"/>
      <c r="C41" s="116"/>
      <c r="D41" s="116"/>
      <c r="E41" s="116"/>
      <c r="F41" s="116"/>
      <c r="G41" s="116"/>
      <c r="H41" s="116"/>
      <c r="I41" s="116"/>
    </row>
    <row r="42" spans="1:60" ht="29.25" customHeight="1">
      <c r="A42" s="116"/>
      <c r="B42" s="116"/>
      <c r="C42" s="116"/>
      <c r="D42" s="116"/>
      <c r="E42" s="116"/>
      <c r="F42" s="116"/>
      <c r="G42" s="116"/>
      <c r="H42" s="116"/>
      <c r="I42" s="116"/>
    </row>
  </sheetData>
  <mergeCells count="19">
    <mergeCell ref="A1:D1"/>
    <mergeCell ref="A2:D2"/>
    <mergeCell ref="A3:D3"/>
    <mergeCell ref="A41:I41"/>
    <mergeCell ref="A38:I38"/>
    <mergeCell ref="A37:I37"/>
    <mergeCell ref="B21:I21"/>
    <mergeCell ref="B22:I22"/>
    <mergeCell ref="B23:I23"/>
    <mergeCell ref="B24:I24"/>
    <mergeCell ref="A11:G12"/>
    <mergeCell ref="B16:I16"/>
    <mergeCell ref="B17:I17"/>
    <mergeCell ref="B18:I18"/>
    <mergeCell ref="B19:I19"/>
    <mergeCell ref="B20:I20"/>
    <mergeCell ref="A42:I42"/>
    <mergeCell ref="A39:I39"/>
    <mergeCell ref="A40:I40"/>
  </mergeCells>
  <phoneticPr fontId="2" type="noConversion"/>
  <printOptions horizontalCentered="1"/>
  <pageMargins left="0" right="0" top="0" bottom="0" header="0" footer="0"/>
  <pageSetup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5:H55"/>
  <sheetViews>
    <sheetView zoomScaleNormal="100" workbookViewId="0">
      <selection activeCell="D7" sqref="D7"/>
    </sheetView>
  </sheetViews>
  <sheetFormatPr baseColWidth="10" defaultColWidth="11.5" defaultRowHeight="13"/>
  <cols>
    <col min="1" max="1" width="14.5" style="71" customWidth="1"/>
    <col min="2" max="6" width="11.5" style="71"/>
    <col min="7" max="7" width="24" style="71" customWidth="1"/>
    <col min="8" max="16384" width="11.5" style="71"/>
  </cols>
  <sheetData>
    <row r="5" spans="1:8">
      <c r="A5" s="68"/>
      <c r="B5" s="68"/>
      <c r="C5" s="68"/>
      <c r="D5" s="68"/>
      <c r="E5" s="68"/>
      <c r="F5" s="68"/>
      <c r="G5" s="68"/>
      <c r="H5" s="68"/>
    </row>
    <row r="6" spans="1:8">
      <c r="A6" s="68"/>
      <c r="B6" s="68"/>
      <c r="C6" s="68"/>
      <c r="D6" s="68"/>
      <c r="E6" s="68"/>
      <c r="F6" s="68"/>
      <c r="G6" s="68"/>
      <c r="H6" s="68"/>
    </row>
    <row r="7" spans="1:8">
      <c r="A7" s="68"/>
      <c r="B7" s="68"/>
      <c r="C7" s="68"/>
      <c r="D7" s="68"/>
      <c r="E7" s="68"/>
      <c r="F7" s="68"/>
      <c r="G7" s="68"/>
      <c r="H7" s="68"/>
    </row>
    <row r="9" spans="1:8" ht="18">
      <c r="A9" s="119" t="s">
        <v>53</v>
      </c>
      <c r="B9" s="119"/>
      <c r="C9" s="119"/>
      <c r="D9" s="119"/>
      <c r="E9" s="119"/>
      <c r="F9" s="119"/>
      <c r="G9" s="119"/>
      <c r="H9" s="68"/>
    </row>
    <row r="10" spans="1:8">
      <c r="A10" s="122" t="s">
        <v>54</v>
      </c>
      <c r="B10" s="122"/>
      <c r="C10" s="122"/>
      <c r="D10" s="122"/>
      <c r="E10" s="122"/>
      <c r="F10" s="122"/>
      <c r="G10" s="122"/>
    </row>
    <row r="12" spans="1:8" ht="15" customHeight="1">
      <c r="A12" s="68" t="s">
        <v>46</v>
      </c>
      <c r="B12" s="80"/>
      <c r="C12" s="77"/>
      <c r="D12" s="77"/>
      <c r="E12" s="84">
        <v>1</v>
      </c>
      <c r="F12" s="77"/>
      <c r="G12" s="77"/>
    </row>
    <row r="13" spans="1:8" ht="15" customHeight="1">
      <c r="A13" s="68" t="s">
        <v>2</v>
      </c>
      <c r="B13" s="80"/>
      <c r="C13" s="77"/>
      <c r="D13" s="77"/>
      <c r="E13" s="84">
        <v>2</v>
      </c>
      <c r="F13" s="77"/>
      <c r="G13" s="77"/>
    </row>
    <row r="14" spans="1:8" ht="15" customHeight="1">
      <c r="A14" s="126"/>
      <c r="B14" s="126"/>
      <c r="C14" s="126"/>
      <c r="D14" s="126"/>
      <c r="E14" s="126"/>
      <c r="F14" s="126"/>
      <c r="G14" s="126"/>
    </row>
    <row r="15" spans="1:8" ht="15" customHeight="1">
      <c r="A15" s="68" t="s">
        <v>1</v>
      </c>
      <c r="B15" s="80"/>
      <c r="C15" s="77"/>
      <c r="D15" s="77"/>
      <c r="E15" s="84">
        <v>3</v>
      </c>
      <c r="F15" s="77"/>
      <c r="G15" s="77"/>
    </row>
    <row r="16" spans="1:8" ht="15" customHeight="1">
      <c r="A16" s="68" t="s">
        <v>0</v>
      </c>
      <c r="C16" s="76"/>
      <c r="D16" s="76"/>
      <c r="E16" s="85">
        <v>4</v>
      </c>
      <c r="F16" s="76"/>
      <c r="G16" s="76"/>
    </row>
    <row r="17" spans="1:8" ht="15" customHeight="1">
      <c r="A17" s="68" t="s">
        <v>45</v>
      </c>
      <c r="B17" s="80"/>
      <c r="C17" s="77"/>
      <c r="D17" s="77"/>
      <c r="E17" s="84">
        <v>5</v>
      </c>
      <c r="F17" s="77"/>
      <c r="G17" s="77"/>
    </row>
    <row r="18" spans="1:8" ht="15" customHeight="1">
      <c r="A18" s="68" t="s">
        <v>59</v>
      </c>
      <c r="D18" s="86"/>
    </row>
    <row r="19" spans="1:8" ht="15" customHeight="1">
      <c r="B19" s="67"/>
      <c r="C19" s="74"/>
      <c r="D19" s="68" t="s">
        <v>49</v>
      </c>
      <c r="E19" s="67"/>
      <c r="F19" s="74"/>
      <c r="G19" s="68" t="s">
        <v>56</v>
      </c>
    </row>
    <row r="22" spans="1:8" ht="16">
      <c r="A22" s="127" t="s">
        <v>47</v>
      </c>
      <c r="B22" s="127"/>
      <c r="C22" s="127"/>
      <c r="D22" s="127"/>
      <c r="E22" s="127"/>
      <c r="F22" s="127"/>
      <c r="G22" s="127"/>
      <c r="H22" s="70"/>
    </row>
    <row r="23" spans="1:8">
      <c r="B23" s="87">
        <v>7</v>
      </c>
      <c r="G23" s="88">
        <v>8</v>
      </c>
    </row>
    <row r="24" spans="1:8">
      <c r="A24" s="69" t="s">
        <v>26</v>
      </c>
      <c r="B24" s="136" t="e">
        <f>DATOS!$BG$42</f>
        <v>#DIV/0!</v>
      </c>
      <c r="C24" s="121"/>
      <c r="F24" s="69" t="s">
        <v>32</v>
      </c>
      <c r="G24" s="78" t="e">
        <f>DATOS!$BH$42</f>
        <v>#DIV/0!</v>
      </c>
      <c r="H24" s="67"/>
    </row>
    <row r="27" spans="1:8">
      <c r="A27" s="121" t="s">
        <v>48</v>
      </c>
      <c r="B27" s="121"/>
      <c r="C27" s="121"/>
      <c r="D27" s="121"/>
      <c r="E27" s="121"/>
      <c r="F27" s="121"/>
      <c r="G27" s="121"/>
      <c r="H27" s="68"/>
    </row>
    <row r="28" spans="1:8">
      <c r="A28" s="128">
        <v>9</v>
      </c>
      <c r="B28" s="129"/>
      <c r="C28" s="129"/>
      <c r="D28" s="129"/>
      <c r="E28" s="129"/>
      <c r="F28" s="129"/>
      <c r="G28" s="130"/>
      <c r="H28" s="68"/>
    </row>
    <row r="29" spans="1:8">
      <c r="A29" s="131"/>
      <c r="B29" s="132"/>
      <c r="C29" s="132"/>
      <c r="D29" s="132"/>
      <c r="E29" s="132"/>
      <c r="F29" s="132"/>
      <c r="G29" s="133"/>
      <c r="H29" s="68"/>
    </row>
    <row r="30" spans="1:8">
      <c r="A30" s="131"/>
      <c r="B30" s="132"/>
      <c r="C30" s="132"/>
      <c r="D30" s="132"/>
      <c r="E30" s="132"/>
      <c r="F30" s="132"/>
      <c r="G30" s="133"/>
      <c r="H30" s="68"/>
    </row>
    <row r="31" spans="1:8">
      <c r="A31" s="131"/>
      <c r="B31" s="132"/>
      <c r="C31" s="132"/>
      <c r="D31" s="132"/>
      <c r="E31" s="132"/>
      <c r="F31" s="132"/>
      <c r="G31" s="133"/>
      <c r="H31" s="68"/>
    </row>
    <row r="32" spans="1:8">
      <c r="A32" s="131"/>
      <c r="B32" s="132"/>
      <c r="C32" s="132"/>
      <c r="D32" s="132"/>
      <c r="E32" s="132"/>
      <c r="F32" s="132"/>
      <c r="G32" s="133"/>
      <c r="H32" s="68"/>
    </row>
    <row r="33" spans="1:8">
      <c r="A33" s="131"/>
      <c r="B33" s="132"/>
      <c r="C33" s="132"/>
      <c r="D33" s="132"/>
      <c r="E33" s="132"/>
      <c r="F33" s="132"/>
      <c r="G33" s="133"/>
      <c r="H33" s="68"/>
    </row>
    <row r="34" spans="1:8">
      <c r="A34" s="131"/>
      <c r="B34" s="132"/>
      <c r="C34" s="132"/>
      <c r="D34" s="132"/>
      <c r="E34" s="132"/>
      <c r="F34" s="132"/>
      <c r="G34" s="133"/>
      <c r="H34" s="68"/>
    </row>
    <row r="35" spans="1:8">
      <c r="A35" s="131"/>
      <c r="B35" s="132"/>
      <c r="C35" s="132"/>
      <c r="D35" s="132"/>
      <c r="E35" s="132"/>
      <c r="F35" s="132"/>
      <c r="G35" s="133"/>
      <c r="H35" s="68"/>
    </row>
    <row r="36" spans="1:8">
      <c r="A36" s="131"/>
      <c r="B36" s="132"/>
      <c r="C36" s="132"/>
      <c r="D36" s="132"/>
      <c r="E36" s="132"/>
      <c r="F36" s="132"/>
      <c r="G36" s="133"/>
      <c r="H36" s="68"/>
    </row>
    <row r="37" spans="1:8">
      <c r="A37" s="131"/>
      <c r="B37" s="132"/>
      <c r="C37" s="132"/>
      <c r="D37" s="132"/>
      <c r="E37" s="132"/>
      <c r="F37" s="132"/>
      <c r="G37" s="133"/>
      <c r="H37" s="68"/>
    </row>
    <row r="38" spans="1:8">
      <c r="A38" s="131"/>
      <c r="B38" s="132"/>
      <c r="C38" s="132"/>
      <c r="D38" s="132"/>
      <c r="E38" s="132"/>
      <c r="F38" s="132"/>
      <c r="G38" s="133"/>
      <c r="H38" s="68"/>
    </row>
    <row r="39" spans="1:8">
      <c r="A39" s="134"/>
      <c r="B39" s="124"/>
      <c r="C39" s="124"/>
      <c r="D39" s="124"/>
      <c r="E39" s="124"/>
      <c r="F39" s="124"/>
      <c r="G39" s="135"/>
      <c r="H39" s="68"/>
    </row>
    <row r="41" spans="1:8">
      <c r="A41" s="121" t="s">
        <v>52</v>
      </c>
      <c r="B41" s="121"/>
      <c r="C41" s="121"/>
      <c r="D41" s="121"/>
      <c r="E41" s="121"/>
      <c r="F41" s="121"/>
      <c r="G41" s="121"/>
    </row>
    <row r="42" spans="1:8">
      <c r="A42" s="120">
        <v>10</v>
      </c>
      <c r="B42" s="120"/>
      <c r="C42" s="120"/>
      <c r="D42" s="120"/>
      <c r="E42" s="120"/>
      <c r="F42" s="120"/>
      <c r="G42" s="120"/>
    </row>
    <row r="43" spans="1:8">
      <c r="A43" s="120"/>
      <c r="B43" s="120"/>
      <c r="C43" s="120"/>
      <c r="D43" s="120"/>
      <c r="E43" s="120"/>
      <c r="F43" s="120"/>
      <c r="G43" s="120"/>
    </row>
    <row r="44" spans="1:8">
      <c r="A44" s="120"/>
      <c r="B44" s="120"/>
      <c r="C44" s="120"/>
      <c r="D44" s="120"/>
      <c r="E44" s="120"/>
      <c r="F44" s="120"/>
      <c r="G44" s="120"/>
    </row>
    <row r="45" spans="1:8">
      <c r="A45" s="120"/>
      <c r="B45" s="120"/>
      <c r="C45" s="120"/>
      <c r="D45" s="120"/>
      <c r="E45" s="120"/>
      <c r="F45" s="120"/>
      <c r="G45" s="120"/>
    </row>
    <row r="46" spans="1:8">
      <c r="A46" s="120"/>
      <c r="B46" s="120"/>
      <c r="C46" s="120"/>
      <c r="D46" s="120"/>
      <c r="E46" s="120"/>
      <c r="F46" s="120"/>
      <c r="G46" s="120"/>
    </row>
    <row r="49" spans="1:7">
      <c r="A49" s="125" t="s">
        <v>50</v>
      </c>
      <c r="B49" s="125"/>
      <c r="C49" s="125"/>
      <c r="D49" s="125"/>
      <c r="E49" s="125"/>
      <c r="F49" s="125"/>
      <c r="G49" s="125"/>
    </row>
    <row r="52" spans="1:7">
      <c r="B52" s="89"/>
      <c r="C52" s="124">
        <v>11</v>
      </c>
      <c r="D52" s="124"/>
      <c r="E52" s="124"/>
      <c r="F52" s="124"/>
    </row>
    <row r="53" spans="1:7">
      <c r="D53" s="123" t="s">
        <v>31</v>
      </c>
      <c r="E53" s="123"/>
    </row>
    <row r="55" spans="1:7">
      <c r="A55" s="72" t="s">
        <v>51</v>
      </c>
      <c r="B55" s="72"/>
      <c r="C55" s="72"/>
      <c r="D55" s="72"/>
      <c r="E55" s="72"/>
      <c r="F55" s="72"/>
      <c r="G55" s="73" t="s">
        <v>55</v>
      </c>
    </row>
  </sheetData>
  <mergeCells count="12">
    <mergeCell ref="A9:G9"/>
    <mergeCell ref="A42:G46"/>
    <mergeCell ref="A41:G41"/>
    <mergeCell ref="A10:G10"/>
    <mergeCell ref="D53:E53"/>
    <mergeCell ref="C52:F52"/>
    <mergeCell ref="A49:G49"/>
    <mergeCell ref="A14:G14"/>
    <mergeCell ref="A27:G27"/>
    <mergeCell ref="A22:G22"/>
    <mergeCell ref="A28:G39"/>
    <mergeCell ref="B24:C24"/>
  </mergeCells>
  <printOptions horizontalCentered="1"/>
  <pageMargins left="0.70866141732283472" right="0.70866141732283472" top="0.74803149606299213" bottom="0.74803149606299213" header="0" footer="0"/>
  <pageSetup scale="95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40"/>
  <sheetViews>
    <sheetView zoomScaleNormal="100" workbookViewId="0">
      <selection activeCell="D8" sqref="D8"/>
    </sheetView>
  </sheetViews>
  <sheetFormatPr baseColWidth="10" defaultColWidth="11.5" defaultRowHeight="13"/>
  <cols>
    <col min="1" max="1" width="15.5" style="37" customWidth="1"/>
    <col min="2" max="2" width="8.83203125" style="37" customWidth="1"/>
    <col min="3" max="3" width="13.1640625" style="37" bestFit="1" customWidth="1"/>
    <col min="4" max="4" width="9.1640625" style="37" customWidth="1"/>
    <col min="5" max="5" width="10.83203125" style="37" bestFit="1" customWidth="1"/>
    <col min="6" max="6" width="10.83203125" style="37" customWidth="1"/>
    <col min="7" max="7" width="14.5" style="37" bestFit="1" customWidth="1"/>
    <col min="8" max="8" width="11.5" style="37"/>
    <col min="9" max="9" width="11.6640625" style="37" bestFit="1" customWidth="1"/>
    <col min="10" max="16384" width="11.5" style="37"/>
  </cols>
  <sheetData>
    <row r="1" spans="1:24" ht="12.75" customHeight="1">
      <c r="A1" s="117"/>
      <c r="B1" s="117"/>
      <c r="C1" s="117"/>
      <c r="D1" s="117"/>
      <c r="E1" s="79"/>
      <c r="F1" s="79"/>
      <c r="G1" s="79"/>
      <c r="H1" s="79"/>
      <c r="I1" s="79"/>
      <c r="J1" s="38"/>
      <c r="K1" s="38"/>
      <c r="L1" s="38"/>
      <c r="M1" s="38"/>
      <c r="N1" s="38"/>
      <c r="O1" s="38"/>
      <c r="P1" s="38"/>
      <c r="Q1" s="38"/>
      <c r="S1" s="38"/>
      <c r="T1" s="38"/>
      <c r="U1" s="38"/>
      <c r="V1" s="38"/>
      <c r="W1" s="38"/>
      <c r="X1" s="38"/>
    </row>
    <row r="2" spans="1:24" ht="16.5" customHeight="1">
      <c r="A2" s="117"/>
      <c r="B2" s="117"/>
      <c r="C2" s="117"/>
      <c r="D2" s="117"/>
      <c r="E2" s="79"/>
      <c r="F2" s="79"/>
      <c r="G2" s="79"/>
      <c r="H2" s="79"/>
      <c r="I2" s="79"/>
      <c r="J2" s="38"/>
      <c r="K2" s="38"/>
      <c r="L2" s="38"/>
      <c r="M2" s="38"/>
      <c r="N2" s="38"/>
      <c r="O2" s="38"/>
      <c r="P2" s="38"/>
      <c r="Q2" s="38"/>
      <c r="S2" s="38"/>
      <c r="T2" s="38"/>
      <c r="U2" s="38"/>
      <c r="V2" s="38"/>
      <c r="W2" s="38"/>
      <c r="X2" s="38"/>
    </row>
    <row r="3" spans="1:24" ht="14.25" customHeight="1">
      <c r="A3" s="117"/>
      <c r="B3" s="117"/>
      <c r="C3" s="117"/>
      <c r="D3" s="117"/>
      <c r="E3" s="79"/>
      <c r="F3" s="79"/>
      <c r="G3" s="79"/>
      <c r="H3" s="79"/>
      <c r="I3" s="79"/>
      <c r="J3" s="38"/>
      <c r="K3" s="38"/>
      <c r="L3" s="38"/>
      <c r="M3" s="38"/>
      <c r="N3" s="38"/>
      <c r="O3" s="38"/>
      <c r="P3" s="38"/>
      <c r="Q3" s="38"/>
      <c r="S3" s="38"/>
      <c r="T3" s="38"/>
      <c r="U3" s="38"/>
      <c r="V3" s="38"/>
      <c r="W3" s="38"/>
      <c r="X3" s="38"/>
    </row>
    <row r="4" spans="1:24" ht="12.75" customHeight="1">
      <c r="A4" s="79"/>
      <c r="B4" s="79"/>
      <c r="C4" s="79"/>
      <c r="D4" s="79"/>
      <c r="E4" s="79"/>
      <c r="F4" s="79"/>
      <c r="G4" s="79"/>
      <c r="H4" s="79"/>
      <c r="I4" s="79"/>
      <c r="J4" s="38"/>
      <c r="K4" s="38"/>
      <c r="L4" s="38"/>
      <c r="M4" s="38"/>
      <c r="N4" s="38"/>
      <c r="O4" s="38"/>
      <c r="P4" s="38"/>
      <c r="Q4" s="38"/>
      <c r="S4" s="38"/>
      <c r="T4" s="38"/>
      <c r="U4" s="38"/>
      <c r="V4" s="38"/>
      <c r="W4" s="38"/>
      <c r="X4" s="38"/>
    </row>
    <row r="5" spans="1:24" ht="12.75" customHeight="1">
      <c r="A5" s="79"/>
      <c r="B5" s="79"/>
      <c r="C5" s="79"/>
      <c r="D5" s="79"/>
      <c r="E5" s="79"/>
      <c r="F5" s="79"/>
      <c r="G5" s="79"/>
      <c r="H5" s="79"/>
      <c r="I5" s="79"/>
      <c r="J5" s="38"/>
      <c r="K5" s="38"/>
      <c r="L5" s="38"/>
      <c r="M5" s="38"/>
      <c r="N5" s="38"/>
      <c r="O5" s="38"/>
      <c r="P5" s="38"/>
      <c r="Q5" s="38"/>
      <c r="S5" s="38"/>
      <c r="T5" s="38"/>
      <c r="U5" s="38"/>
      <c r="V5" s="38"/>
      <c r="W5" s="38"/>
      <c r="X5" s="38"/>
    </row>
    <row r="6" spans="1:24" ht="12.75" customHeight="1">
      <c r="A6" s="79"/>
      <c r="B6" s="79"/>
      <c r="C6" s="79"/>
      <c r="D6" s="79"/>
      <c r="E6" s="79"/>
      <c r="F6" s="79"/>
      <c r="G6" s="79"/>
      <c r="H6" s="79"/>
      <c r="I6" s="79"/>
      <c r="J6" s="38"/>
      <c r="K6" s="38"/>
      <c r="L6" s="38"/>
      <c r="M6" s="38"/>
      <c r="N6" s="38"/>
      <c r="O6" s="38"/>
      <c r="P6" s="38"/>
      <c r="Q6" s="38"/>
      <c r="S6" s="38"/>
      <c r="T6" s="38"/>
      <c r="U6" s="38"/>
      <c r="V6" s="38"/>
      <c r="W6" s="38"/>
      <c r="X6" s="38"/>
    </row>
    <row r="7" spans="1:24">
      <c r="A7" s="79"/>
      <c r="B7" s="79"/>
      <c r="C7" s="79"/>
      <c r="D7" s="79"/>
      <c r="E7" s="79"/>
      <c r="F7" s="79"/>
      <c r="G7" s="79"/>
      <c r="H7" s="79"/>
      <c r="I7" s="79"/>
    </row>
    <row r="8" spans="1:24">
      <c r="A8" s="79"/>
      <c r="B8" s="79"/>
      <c r="C8" s="79"/>
      <c r="D8" s="79"/>
      <c r="E8" s="79"/>
      <c r="F8" s="79"/>
      <c r="G8" s="79"/>
      <c r="H8" s="79"/>
      <c r="I8" s="79"/>
    </row>
    <row r="10" spans="1:24" ht="20.25" customHeight="1">
      <c r="A10" s="118" t="s">
        <v>70</v>
      </c>
      <c r="B10" s="118"/>
      <c r="C10" s="118"/>
      <c r="D10" s="118"/>
      <c r="E10" s="118"/>
      <c r="F10" s="118"/>
      <c r="G10" s="118"/>
      <c r="H10" s="82" t="s">
        <v>58</v>
      </c>
      <c r="I10" s="83"/>
    </row>
    <row r="11" spans="1:24" ht="15">
      <c r="A11" s="118"/>
      <c r="B11" s="118"/>
      <c r="C11" s="118"/>
      <c r="D11" s="118"/>
      <c r="E11" s="118"/>
      <c r="F11" s="118"/>
      <c r="G11" s="118"/>
      <c r="H11" s="82" t="s">
        <v>57</v>
      </c>
    </row>
    <row r="12" spans="1:24" ht="16">
      <c r="A12" s="81"/>
      <c r="B12" s="81"/>
      <c r="C12" s="81"/>
      <c r="D12" s="81"/>
      <c r="E12" s="81"/>
      <c r="F12" s="81"/>
      <c r="G12" s="81"/>
      <c r="H12" s="82"/>
    </row>
    <row r="13" spans="1:24" ht="16">
      <c r="A13" s="81"/>
      <c r="B13" s="81"/>
      <c r="C13" s="81"/>
      <c r="D13" s="81"/>
      <c r="E13" s="81"/>
      <c r="F13" s="81"/>
      <c r="G13" s="81"/>
      <c r="H13" s="82"/>
    </row>
    <row r="16" spans="1:24" ht="25" customHeight="1">
      <c r="A16" s="116" t="s">
        <v>34</v>
      </c>
      <c r="B16" s="116"/>
      <c r="C16" s="116"/>
      <c r="D16" s="116"/>
      <c r="E16" s="116"/>
      <c r="F16" s="116"/>
      <c r="G16" s="116"/>
      <c r="H16" s="116"/>
      <c r="I16" s="116"/>
    </row>
    <row r="17" spans="1:60" ht="25" customHeight="1">
      <c r="A17" s="116" t="s">
        <v>35</v>
      </c>
      <c r="B17" s="116"/>
      <c r="C17" s="116"/>
      <c r="D17" s="116"/>
      <c r="E17" s="116"/>
      <c r="F17" s="116"/>
      <c r="G17" s="116"/>
      <c r="H17" s="116"/>
      <c r="I17" s="116"/>
    </row>
    <row r="18" spans="1:60" ht="25" customHeight="1">
      <c r="A18" s="116" t="s">
        <v>74</v>
      </c>
      <c r="B18" s="116"/>
      <c r="C18" s="116"/>
      <c r="D18" s="116"/>
      <c r="E18" s="116"/>
      <c r="F18" s="116"/>
      <c r="G18" s="116"/>
      <c r="H18" s="116"/>
      <c r="I18" s="116"/>
    </row>
    <row r="19" spans="1:60" ht="25" customHeight="1">
      <c r="A19" s="116" t="s">
        <v>75</v>
      </c>
      <c r="B19" s="116"/>
      <c r="C19" s="116"/>
      <c r="D19" s="116"/>
      <c r="E19" s="116"/>
      <c r="F19" s="116"/>
      <c r="G19" s="116"/>
      <c r="H19" s="116"/>
      <c r="I19" s="116"/>
      <c r="BA19" s="37">
        <v>5</v>
      </c>
    </row>
    <row r="20" spans="1:60" ht="33.75" customHeight="1">
      <c r="A20" s="116" t="s">
        <v>71</v>
      </c>
      <c r="B20" s="116"/>
      <c r="C20" s="116"/>
      <c r="D20" s="116"/>
      <c r="E20" s="116"/>
      <c r="F20" s="116"/>
      <c r="G20" s="116"/>
      <c r="H20" s="116"/>
      <c r="I20" s="116"/>
      <c r="BA20" s="37">
        <f t="shared" ref="BA20:BA27" si="0">COUNTIF(B20:AY20,5)</f>
        <v>0</v>
      </c>
      <c r="BH20" s="37">
        <f t="shared" ref="BH20:BH27" si="1">(BG20*100)/5</f>
        <v>0</v>
      </c>
    </row>
    <row r="21" spans="1:60" ht="25" customHeight="1">
      <c r="A21" s="116" t="s">
        <v>60</v>
      </c>
      <c r="B21" s="116"/>
      <c r="C21" s="116"/>
      <c r="D21" s="116"/>
      <c r="E21" s="116"/>
      <c r="F21" s="116"/>
      <c r="G21" s="116"/>
      <c r="H21" s="116"/>
      <c r="I21" s="116"/>
      <c r="BA21" s="37">
        <f t="shared" si="0"/>
        <v>0</v>
      </c>
      <c r="BH21" s="37">
        <f t="shared" si="1"/>
        <v>0</v>
      </c>
    </row>
    <row r="22" spans="1:60" ht="25" customHeight="1">
      <c r="A22" s="116" t="s">
        <v>76</v>
      </c>
      <c r="B22" s="116"/>
      <c r="C22" s="116"/>
      <c r="D22" s="116"/>
      <c r="E22" s="116"/>
      <c r="F22" s="116"/>
      <c r="G22" s="116"/>
      <c r="H22" s="116"/>
      <c r="I22" s="116"/>
      <c r="BA22" s="37">
        <f t="shared" si="0"/>
        <v>0</v>
      </c>
      <c r="BH22" s="37">
        <f t="shared" si="1"/>
        <v>0</v>
      </c>
    </row>
    <row r="23" spans="1:60" ht="25" customHeight="1">
      <c r="A23" s="116" t="s">
        <v>77</v>
      </c>
      <c r="B23" s="116"/>
      <c r="C23" s="116"/>
      <c r="D23" s="116"/>
      <c r="E23" s="116"/>
      <c r="F23" s="116"/>
      <c r="G23" s="116"/>
      <c r="H23" s="116"/>
      <c r="I23" s="116"/>
      <c r="BA23" s="37">
        <f t="shared" si="0"/>
        <v>0</v>
      </c>
      <c r="BH23" s="37">
        <f t="shared" si="1"/>
        <v>0</v>
      </c>
    </row>
    <row r="24" spans="1:60" ht="25" customHeight="1">
      <c r="A24" s="116" t="s">
        <v>78</v>
      </c>
      <c r="B24" s="116"/>
      <c r="C24" s="116"/>
      <c r="D24" s="116"/>
      <c r="E24" s="116"/>
      <c r="F24" s="116"/>
      <c r="G24" s="116"/>
      <c r="H24" s="116"/>
      <c r="I24" s="116"/>
      <c r="BA24" s="37">
        <f t="shared" si="0"/>
        <v>0</v>
      </c>
      <c r="BH24" s="37">
        <f t="shared" si="1"/>
        <v>0</v>
      </c>
    </row>
    <row r="25" spans="1:60" ht="25" customHeight="1">
      <c r="A25" s="116" t="s">
        <v>62</v>
      </c>
      <c r="B25" s="116"/>
      <c r="C25" s="116"/>
      <c r="D25" s="116"/>
      <c r="E25" s="116"/>
      <c r="F25" s="116"/>
      <c r="G25" s="116"/>
      <c r="H25" s="116"/>
      <c r="I25" s="116"/>
    </row>
    <row r="26" spans="1:60" ht="25" customHeight="1">
      <c r="A26" s="116" t="s">
        <v>61</v>
      </c>
      <c r="B26" s="116"/>
      <c r="C26" s="116"/>
      <c r="D26" s="116"/>
      <c r="E26" s="116"/>
      <c r="F26" s="116"/>
      <c r="G26" s="116"/>
      <c r="H26" s="116"/>
      <c r="I26" s="116"/>
      <c r="BA26" s="37">
        <f t="shared" si="0"/>
        <v>0</v>
      </c>
      <c r="BH26" s="37">
        <f t="shared" si="1"/>
        <v>0</v>
      </c>
    </row>
    <row r="27" spans="1:60">
      <c r="BA27" s="37">
        <f t="shared" si="0"/>
        <v>0</v>
      </c>
      <c r="BH27" s="37">
        <f t="shared" si="1"/>
        <v>0</v>
      </c>
    </row>
    <row r="28" spans="1:60">
      <c r="BA28" s="37">
        <f>SUM(BA27:BA27)/3</f>
        <v>0</v>
      </c>
    </row>
    <row r="29" spans="1:60">
      <c r="BA29" s="37">
        <f>COUNTIF(B29:AY29,5)</f>
        <v>0</v>
      </c>
      <c r="BH29" s="37">
        <f>(BG29*100)/5</f>
        <v>0</v>
      </c>
    </row>
    <row r="30" spans="1:60">
      <c r="BA30" s="37">
        <f>COUNTIF(B30:AY30,5)</f>
        <v>0</v>
      </c>
      <c r="BH30" s="37">
        <f>(BG30*100)/5</f>
        <v>0</v>
      </c>
    </row>
    <row r="31" spans="1:60">
      <c r="BA31" s="37">
        <f>COUNTIF(B31:AY31,5)</f>
        <v>0</v>
      </c>
      <c r="BH31" s="37">
        <f>(BG31*100)/5</f>
        <v>0</v>
      </c>
    </row>
    <row r="32" spans="1:60">
      <c r="BA32" s="37">
        <f>COUNTIF(B32:AY32,5)</f>
        <v>0</v>
      </c>
      <c r="BH32" s="37">
        <f>(BG32*100)/5</f>
        <v>0</v>
      </c>
    </row>
    <row r="34" spans="53:60">
      <c r="BA34" s="37">
        <f t="shared" ref="BA34:BA39" si="2">COUNTIF(B34:AY34,5)</f>
        <v>0</v>
      </c>
      <c r="BH34" s="37">
        <f t="shared" ref="BH34:BH39" si="3">(BG34*100)/5</f>
        <v>0</v>
      </c>
    </row>
    <row r="35" spans="53:60">
      <c r="BA35" s="37">
        <f t="shared" si="2"/>
        <v>0</v>
      </c>
      <c r="BH35" s="37">
        <f t="shared" si="3"/>
        <v>0</v>
      </c>
    </row>
    <row r="36" spans="53:60">
      <c r="BA36" s="37">
        <f t="shared" si="2"/>
        <v>0</v>
      </c>
      <c r="BH36" s="37">
        <f t="shared" si="3"/>
        <v>0</v>
      </c>
    </row>
    <row r="37" spans="53:60">
      <c r="BA37" s="37">
        <f t="shared" si="2"/>
        <v>0</v>
      </c>
      <c r="BH37" s="37">
        <f t="shared" si="3"/>
        <v>0</v>
      </c>
    </row>
    <row r="38" spans="53:60">
      <c r="BA38" s="37">
        <f t="shared" si="2"/>
        <v>0</v>
      </c>
      <c r="BH38" s="37">
        <f t="shared" si="3"/>
        <v>0</v>
      </c>
    </row>
    <row r="39" spans="53:60">
      <c r="BA39" s="37">
        <f t="shared" si="2"/>
        <v>0</v>
      </c>
      <c r="BH39" s="37">
        <f t="shared" si="3"/>
        <v>0</v>
      </c>
    </row>
    <row r="40" spans="53:60">
      <c r="BA40" s="37">
        <f>SUM(BA34:BA39)/6</f>
        <v>0</v>
      </c>
      <c r="BH40" s="37">
        <f>SUM(BH34:BH39)/5</f>
        <v>0</v>
      </c>
    </row>
  </sheetData>
  <mergeCells count="15">
    <mergeCell ref="A1:D1"/>
    <mergeCell ref="A2:D2"/>
    <mergeCell ref="A3:D3"/>
    <mergeCell ref="A10:G11"/>
    <mergeCell ref="A26:I26"/>
    <mergeCell ref="A20:I20"/>
    <mergeCell ref="A23:I23"/>
    <mergeCell ref="A18:I18"/>
    <mergeCell ref="A24:I24"/>
    <mergeCell ref="A25:I25"/>
    <mergeCell ref="A17:I17"/>
    <mergeCell ref="A19:I19"/>
    <mergeCell ref="A21:I21"/>
    <mergeCell ref="A22:I22"/>
    <mergeCell ref="A16:I16"/>
  </mergeCells>
  <phoneticPr fontId="2" type="noConversion"/>
  <printOptions horizontalCentered="1"/>
  <pageMargins left="0" right="0" top="0" bottom="0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DATOS</vt:lpstr>
      <vt:lpstr>Instructivo de los Datos</vt:lpstr>
      <vt:lpstr>Resumen de Estadística</vt:lpstr>
      <vt:lpstr>Instructivo Resumen</vt:lpstr>
      <vt:lpstr>'Instructivo de los Datos'!Área_de_impresión</vt:lpstr>
      <vt:lpstr>'Instructivo Resumen'!Área_de_impresión</vt:lpstr>
      <vt:lpstr>'Resumen de Estadística'!Área_de_impresión</vt:lpstr>
    </vt:vector>
  </TitlesOfParts>
  <Company>Charly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cfranco</dc:creator>
  <cp:lastModifiedBy>Carlos Mar</cp:lastModifiedBy>
  <cp:lastPrinted>2014-03-13T17:02:06Z</cp:lastPrinted>
  <dcterms:created xsi:type="dcterms:W3CDTF">2008-07-08T20:20:20Z</dcterms:created>
  <dcterms:modified xsi:type="dcterms:W3CDTF">2023-11-21T03:11:22Z</dcterms:modified>
</cp:coreProperties>
</file>